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80" windowHeight="11640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M13" i="1"/>
  <c r="K13" s="1"/>
  <c r="G10" l="1"/>
  <c r="G11"/>
  <c r="G12"/>
  <c r="G13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/>
  <c r="G21"/>
  <c r="I21" s="1"/>
  <c r="M20"/>
  <c r="K20"/>
  <c r="G20"/>
  <c r="I20" s="1"/>
  <c r="M19"/>
  <c r="K19"/>
  <c r="K23" s="1"/>
  <c r="G12" i="5" s="1"/>
  <c r="G19" i="3"/>
  <c r="I19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I13" i="1"/>
  <c r="I10"/>
  <c r="I11"/>
  <c r="I12"/>
  <c r="K14" l="1"/>
  <c r="I14"/>
  <c r="H16"/>
  <c r="K14" i="3"/>
  <c r="G10" i="5" s="1"/>
  <c r="I14" i="3"/>
  <c r="G9" i="5" s="1"/>
  <c r="P16" i="1"/>
  <c r="N18" l="1"/>
</calcChain>
</file>

<file path=xl/sharedStrings.xml><?xml version="1.0" encoding="utf-8"?>
<sst xmlns="http://schemas.openxmlformats.org/spreadsheetml/2006/main" count="175" uniqueCount="48">
  <si>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</si>
  <si>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</si>
  <si>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</si>
  <si>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</si>
  <si>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</si>
  <si>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</si>
  <si>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</si>
  <si>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</si>
  <si>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</si>
  <si>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</si>
  <si>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</si>
  <si>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</si>
  <si>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</si>
  <si>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</si>
  <si>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</si>
  <si>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</si>
  <si>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</si>
  <si>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</si>
  <si>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</si>
  <si>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</si>
  <si>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</si>
  <si>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</si>
  <si>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</si>
  <si>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</si>
  <si>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</si>
  <si>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</si>
  <si>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</si>
  <si>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</si>
  <si>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</si>
  <si>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</si>
  <si>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</si>
  <si>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</si>
  <si>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</si>
  <si>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B3</t>
  </si>
  <si>
    <t>B2</t>
  </si>
  <si>
    <t>Rastislav Pašek</t>
  </si>
  <si>
    <t>ŠK NSŠ SCORPIONI Nitra A</t>
  </si>
  <si>
    <t>Jozef Štefák</t>
  </si>
  <si>
    <t>Jana Bojdová</t>
  </si>
  <si>
    <t>Stanislav Štefák</t>
  </si>
  <si>
    <t>B1</t>
  </si>
  <si>
    <t>Ľuboš Hájek</t>
  </si>
  <si>
    <t>13.</t>
  </si>
  <si>
    <t>HSC NSŠ Košice</t>
  </si>
  <si>
    <t>Miroslav Murín</t>
  </si>
  <si>
    <t>Gejza Jamnický</t>
  </si>
  <si>
    <t>Roman Ondrejkovič</t>
  </si>
  <si>
    <t>Nenastúpil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</si>
</sst>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3" zoomScale="126" zoomScaleNormal="126" workbookViewId="0">
      <selection activeCell="O5" sqref="O5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 t="s">
        <v>32</v>
      </c>
      <c r="F3" s="117"/>
      <c r="G3" s="117"/>
      <c r="H3" s="117"/>
      <c r="I3" s="117"/>
      <c r="J3" s="6"/>
      <c r="K3" s="114" t="s">
        <v>24</v>
      </c>
      <c r="L3" s="114"/>
      <c r="M3" s="114"/>
      <c r="N3" s="75"/>
      <c r="O3" s="75" t="s">
        <v>35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>
        <v>45339</v>
      </c>
      <c r="F5" s="116"/>
      <c r="G5" s="32"/>
      <c r="H5" s="33" t="s">
        <v>10</v>
      </c>
      <c r="I5" s="34">
        <v>0.375</v>
      </c>
      <c r="J5" s="6"/>
      <c r="K5" s="6" t="s">
        <v>11</v>
      </c>
      <c r="L5" s="77" t="s">
        <v>42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 t="s">
        <v>36</v>
      </c>
      <c r="D7" s="112"/>
      <c r="E7" s="112"/>
      <c r="F7" s="112"/>
      <c r="G7" s="112"/>
      <c r="H7" s="112"/>
      <c r="I7" s="113"/>
      <c r="K7" s="111" t="s">
        <v>43</v>
      </c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1" t="s">
        <v>38</v>
      </c>
      <c r="B10" s="76" t="s">
        <v>34</v>
      </c>
      <c r="C10" s="36">
        <v>132</v>
      </c>
      <c r="D10" s="36">
        <v>141</v>
      </c>
      <c r="E10" s="36">
        <v>115</v>
      </c>
      <c r="F10" s="36">
        <v>143</v>
      </c>
      <c r="G10" s="8">
        <f>SUM(C10:F10)</f>
        <v>531</v>
      </c>
      <c r="H10" s="10">
        <v>10</v>
      </c>
      <c r="I10" s="43">
        <f>SUM(G10*(H10/100)+G10)</f>
        <v>584.1</v>
      </c>
      <c r="K10" s="41">
        <f>SUM(M10*(L10/100)+M10)</f>
        <v>682</v>
      </c>
      <c r="L10" s="69">
        <v>0</v>
      </c>
      <c r="M10" s="37">
        <f>SUM(N10:Q10)</f>
        <v>682</v>
      </c>
      <c r="N10" s="38">
        <v>176</v>
      </c>
      <c r="O10" s="38">
        <v>158</v>
      </c>
      <c r="P10" s="38">
        <v>179</v>
      </c>
      <c r="Q10" s="39">
        <v>169</v>
      </c>
      <c r="R10" s="78" t="s">
        <v>33</v>
      </c>
      <c r="S10" s="60" t="s">
        <v>46</v>
      </c>
    </row>
    <row r="11" spans="1:19" s="6" customFormat="1" ht="36.9" customHeight="1">
      <c r="A11" s="71" t="s">
        <v>41</v>
      </c>
      <c r="B11" s="15" t="s">
        <v>34</v>
      </c>
      <c r="C11" s="16">
        <v>123</v>
      </c>
      <c r="D11" s="17">
        <v>140</v>
      </c>
      <c r="E11" s="17">
        <v>164</v>
      </c>
      <c r="F11" s="17">
        <v>151</v>
      </c>
      <c r="G11" s="15">
        <f>SUM(C11:F11)</f>
        <v>578</v>
      </c>
      <c r="H11" s="18">
        <v>5</v>
      </c>
      <c r="I11" s="41">
        <f>SUM(G11*(H11/100)+G11)</f>
        <v>606.9</v>
      </c>
      <c r="K11" s="41">
        <f>SUM(M11*(L11/100)+M11)</f>
        <v>639</v>
      </c>
      <c r="L11" s="70">
        <v>0</v>
      </c>
      <c r="M11" s="9">
        <f>SUM(N11:Q11)</f>
        <v>639</v>
      </c>
      <c r="N11" s="17">
        <v>157</v>
      </c>
      <c r="O11" s="17">
        <v>148</v>
      </c>
      <c r="P11" s="17">
        <v>177</v>
      </c>
      <c r="Q11" s="15">
        <v>157</v>
      </c>
      <c r="R11" s="67" t="s">
        <v>33</v>
      </c>
      <c r="S11" s="21" t="s">
        <v>45</v>
      </c>
    </row>
    <row r="12" spans="1:19" s="6" customFormat="1" ht="36.9" customHeight="1">
      <c r="A12" s="72" t="s">
        <v>39</v>
      </c>
      <c r="B12" s="15" t="s">
        <v>34</v>
      </c>
      <c r="C12" s="16">
        <v>138</v>
      </c>
      <c r="D12" s="17">
        <v>153</v>
      </c>
      <c r="E12" s="17">
        <v>100</v>
      </c>
      <c r="F12" s="17">
        <v>124</v>
      </c>
      <c r="G12" s="15">
        <f>SUM(C12:F12)</f>
        <v>515</v>
      </c>
      <c r="H12" s="18">
        <v>5</v>
      </c>
      <c r="I12" s="41">
        <f>SUM(G12*(H12/100)+G12)</f>
        <v>540.75</v>
      </c>
      <c r="K12" s="41">
        <f>SUM(M12*(L12/100)+M12)</f>
        <v>497.5</v>
      </c>
      <c r="L12" s="70">
        <v>25</v>
      </c>
      <c r="M12" s="9">
        <f>SUM(N12:Q12)</f>
        <v>398</v>
      </c>
      <c r="N12" s="17">
        <v>82</v>
      </c>
      <c r="O12" s="17">
        <v>110</v>
      </c>
      <c r="P12" s="17">
        <v>80</v>
      </c>
      <c r="Q12" s="15">
        <v>126</v>
      </c>
      <c r="R12" s="16" t="s">
        <v>40</v>
      </c>
      <c r="S12" s="21" t="s">
        <v>44</v>
      </c>
    </row>
    <row r="13" spans="1:19" s="6" customFormat="1" ht="36.9" customHeight="1" thickBot="1">
      <c r="A13" s="22" t="s">
        <v>37</v>
      </c>
      <c r="B13" s="23" t="s">
        <v>34</v>
      </c>
      <c r="C13" s="24">
        <v>166</v>
      </c>
      <c r="D13" s="25">
        <v>164</v>
      </c>
      <c r="E13" s="25">
        <v>160</v>
      </c>
      <c r="F13" s="25">
        <v>147</v>
      </c>
      <c r="G13" s="23">
        <f>SUM(C13:F13)</f>
        <v>637</v>
      </c>
      <c r="H13" s="26">
        <v>5</v>
      </c>
      <c r="I13" s="42">
        <f>SUM(G13*(H13/100)+G13)</f>
        <v>668.85</v>
      </c>
      <c r="K13" s="41">
        <f>SUM(M13*(L13/100)+M13)</f>
        <v>0</v>
      </c>
      <c r="L13" s="68"/>
      <c r="M13" s="24">
        <f>SUM(N13:Q13)</f>
        <v>0</v>
      </c>
      <c r="N13" s="25"/>
      <c r="O13" s="25"/>
      <c r="P13" s="25"/>
      <c r="Q13" s="23"/>
      <c r="R13" s="24"/>
      <c r="S13" s="29" t="s">
        <v>47</v>
      </c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2400.6</v>
      </c>
      <c r="J14" s="6"/>
      <c r="K14" s="42">
        <f>SUM(K10:K13)</f>
        <v>1818.5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 t="s">
        <v>37</v>
      </c>
      <c r="D16" s="86"/>
      <c r="E16" s="86"/>
      <c r="F16" s="86"/>
      <c r="G16" s="86"/>
      <c r="H16" s="52">
        <f>MAX(I10:I13)</f>
        <v>668.85</v>
      </c>
      <c r="I16" s="46" t="s">
        <v>16</v>
      </c>
      <c r="K16" s="85" t="s">
        <v>46</v>
      </c>
      <c r="L16" s="86"/>
      <c r="M16" s="86"/>
      <c r="N16" s="86"/>
      <c r="O16" s="86"/>
      <c r="P16" s="52">
        <f>MAX(K10:K13)</f>
        <v>682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 t="s">
        <v>36</v>
      </c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74">
        <f>SUM(I14-K14)</f>
        <v>582.09999999999991</v>
      </c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  <mergeCell ref="S8:S9"/>
    <mergeCell ref="C8:G8"/>
    <mergeCell ref="H8:H9"/>
    <mergeCell ref="I8:I9"/>
    <mergeCell ref="K8:K9"/>
    <mergeCell ref="L8:L9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A8:A9"/>
    <mergeCell ref="B8:B9"/>
    <mergeCell ref="R8:R9"/>
    <mergeCell ref="C18:I18"/>
    <mergeCell ref="K18:L18"/>
    <mergeCell ref="M8:Q8"/>
  </mergeCells>
  <phoneticPr fontId="9" type="noConversion"/>
  <pageMargins left="0.11811023622047245" right="0.11811023622047245" top="0.15748031496062992" bottom="0.15748031496062992" header="0" footer="0"/>
  <pageSetup paperSize="9" scale="95" orientation="landscape" horizontalDpi="4294967293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/>
      <c r="D16" s="86"/>
      <c r="E16" s="86"/>
      <c r="F16" s="86"/>
      <c r="G16" s="86"/>
      <c r="H16" s="52"/>
      <c r="I16" s="46" t="s">
        <v>16</v>
      </c>
      <c r="K16" s="88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/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53"/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S8:S9"/>
    <mergeCell ref="C16:G16"/>
    <mergeCell ref="K16:O16"/>
    <mergeCell ref="C8:G8"/>
    <mergeCell ref="H8:H9"/>
    <mergeCell ref="K8:K9"/>
    <mergeCell ref="L8:L9"/>
    <mergeCell ref="M8:Q8"/>
    <mergeCell ref="R8:R9"/>
    <mergeCell ref="A1:S1"/>
    <mergeCell ref="C3:D3"/>
    <mergeCell ref="E3:I3"/>
    <mergeCell ref="C5:D5"/>
    <mergeCell ref="E5:F5"/>
    <mergeCell ref="K3:M3"/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:S1"/>
    <mergeCell ref="C3:D3"/>
    <mergeCell ref="E3:I3"/>
    <mergeCell ref="C5:D5"/>
    <mergeCell ref="E5:F5"/>
    <mergeCell ref="N3:R3"/>
    <mergeCell ref="N5:R5"/>
    <mergeCell ref="K3:M3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A17:A18"/>
    <mergeCell ref="B17:B18"/>
    <mergeCell ref="C17:G17"/>
    <mergeCell ref="H17:H18"/>
    <mergeCell ref="R17:R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>
        <f>'2. liga - vypĺňanie'!E3:I3</f>
        <v>0</v>
      </c>
      <c r="F3" s="117"/>
      <c r="G3" s="117"/>
      <c r="H3" s="117"/>
      <c r="I3" s="117"/>
      <c r="J3" s="6"/>
      <c r="K3" s="114" t="s">
        <v>24</v>
      </c>
      <c r="L3" s="114"/>
      <c r="M3" s="114"/>
      <c r="N3" s="116">
        <f>'2. liga - vypĺňanie'!N3:R3</f>
        <v>0</v>
      </c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>
        <f>'2. liga - vypĺňanie'!E5:F5</f>
        <v>0</v>
      </c>
      <c r="F5" s="116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116">
        <f>'2. liga - vypĺňanie'!N5:R5</f>
        <v>0</v>
      </c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>
        <f>'2. liga - vypĺňanie'!I14</f>
        <v>0</v>
      </c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>
        <f>'2. liga - vypĺňanie'!K14</f>
        <v>0</v>
      </c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>
        <f>'2. liga - vypĺňanie'!I23</f>
        <v>0</v>
      </c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>
        <f>'2. liga - vypĺňanie'!K23</f>
        <v>0</v>
      </c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B21:R21"/>
    <mergeCell ref="B22:R22"/>
    <mergeCell ref="A17:B17"/>
    <mergeCell ref="D17:I17"/>
    <mergeCell ref="L17:Q17"/>
    <mergeCell ref="B19:R19"/>
    <mergeCell ref="B20:R20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A12:F12"/>
    <mergeCell ref="G12:I12"/>
    <mergeCell ref="J12:L12"/>
    <mergeCell ref="M12:R12"/>
    <mergeCell ref="A11:F11"/>
    <mergeCell ref="G11:I11"/>
    <mergeCell ref="J11:L11"/>
    <mergeCell ref="M11:R11"/>
    <mergeCell ref="A1:S1"/>
    <mergeCell ref="C3:D3"/>
    <mergeCell ref="E3:I3"/>
    <mergeCell ref="K3:M3"/>
    <mergeCell ref="C5:D5"/>
    <mergeCell ref="E5:F5"/>
    <mergeCell ref="N3:R3"/>
    <mergeCell ref="N5:R5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C5:D5"/>
    <mergeCell ref="E5:F5"/>
    <mergeCell ref="A1:S1"/>
    <mergeCell ref="C3:D3"/>
    <mergeCell ref="E3:I3"/>
    <mergeCell ref="K3:M3"/>
    <mergeCell ref="A7:B7"/>
    <mergeCell ref="C7:I7"/>
    <mergeCell ref="K7:Q7"/>
    <mergeCell ref="R7:S7"/>
    <mergeCell ref="R8:R9"/>
    <mergeCell ref="S8:S9"/>
    <mergeCell ref="I8:I9"/>
    <mergeCell ref="K8:K9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/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/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/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/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  <mergeCell ref="A10:F10"/>
    <mergeCell ref="G10:I10"/>
    <mergeCell ref="J10:L10"/>
    <mergeCell ref="M10:R10"/>
    <mergeCell ref="A11:F11"/>
    <mergeCell ref="G11:I11"/>
    <mergeCell ref="J11:L11"/>
    <mergeCell ref="M11:R11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:S1"/>
    <mergeCell ref="C3:D3"/>
    <mergeCell ref="E3:I3"/>
    <mergeCell ref="K3:M3"/>
    <mergeCell ref="N3:R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2024-02-17T13:32:07Z</cp:lastPrinted>
  <dcterms:created xsi:type="dcterms:W3CDTF">2015-10-01T09:52:30Z</dcterms:created>
  <dcterms:modified xsi:type="dcterms:W3CDTF">2024-02-17T13:37:54Z</dcterms:modified>
</cp:coreProperties>
</file>