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 szczegóły" sheetId="1" r:id="rId4"/>
    <sheet state="visible" name="drabinka" sheetId="2" r:id="rId5"/>
    <sheet state="visible" name="JUNIORKI ranking" sheetId="3" r:id="rId6"/>
  </sheets>
  <definedNames/>
  <calcPr/>
</workbook>
</file>

<file path=xl/sharedStrings.xml><?xml version="1.0" encoding="utf-8"?>
<sst xmlns="http://schemas.openxmlformats.org/spreadsheetml/2006/main" count="208" uniqueCount="73">
  <si>
    <t>Międzynarodowy Turniej Kręglarski U18 • POLSKA - SŁOWACJA</t>
  </si>
  <si>
    <t>Leszno, 5-6.11.2022</t>
  </si>
  <si>
    <t>SPRINT U18 KOBIET / ŽENY</t>
  </si>
  <si>
    <t>Nr pojed.</t>
  </si>
  <si>
    <t>Godz.</t>
  </si>
  <si>
    <t>Tor</t>
  </si>
  <si>
    <t>Zawodnik</t>
  </si>
  <si>
    <t>Państwo</t>
  </si>
  <si>
    <t>R</t>
  </si>
  <si>
    <t>SV</t>
  </si>
  <si>
    <t>Punkty</t>
  </si>
  <si>
    <t>Awansuje</t>
  </si>
  <si>
    <t>8:00</t>
  </si>
  <si>
    <t>i</t>
  </si>
  <si>
    <t>8:25</t>
  </si>
  <si>
    <t>8:50</t>
  </si>
  <si>
    <t>9:15</t>
  </si>
  <si>
    <t>11:20</t>
  </si>
  <si>
    <t>11:45</t>
  </si>
  <si>
    <t>13:00</t>
  </si>
  <si>
    <t>FINAŁ</t>
  </si>
  <si>
    <t>1 MIEJSCE</t>
  </si>
  <si>
    <t>13:50</t>
  </si>
  <si>
    <t>M-ce</t>
  </si>
  <si>
    <t>Nazwisko  Imię</t>
  </si>
  <si>
    <t>1.</t>
  </si>
  <si>
    <t>Mocova Daniela</t>
  </si>
  <si>
    <t>SŁOWACJA</t>
  </si>
  <si>
    <t>2.</t>
  </si>
  <si>
    <t xml:space="preserve">Poznańska Wiktoria		</t>
  </si>
  <si>
    <t>POLSKA</t>
  </si>
  <si>
    <t>3.</t>
  </si>
  <si>
    <t xml:space="preserve">Mielcarek Maja		</t>
  </si>
  <si>
    <t>Matis Sofia</t>
  </si>
  <si>
    <t>5.</t>
  </si>
  <si>
    <t>Mazanikova Ema</t>
  </si>
  <si>
    <t>6.</t>
  </si>
  <si>
    <t>Beskidova Katarina</t>
  </si>
  <si>
    <t>7.</t>
  </si>
  <si>
    <t>Poliakova Nada</t>
  </si>
  <si>
    <t>8.</t>
  </si>
  <si>
    <t>Cebula Izabela</t>
  </si>
  <si>
    <t>9.</t>
  </si>
  <si>
    <t xml:space="preserve">Benicka Anna		</t>
  </si>
  <si>
    <t>10.</t>
  </si>
  <si>
    <t xml:space="preserve">Fiedler Martyna		</t>
  </si>
  <si>
    <t>11.</t>
  </si>
  <si>
    <t xml:space="preserve">Durackova Tamara		</t>
  </si>
  <si>
    <t>12.</t>
  </si>
  <si>
    <t xml:space="preserve">Malickova Radoslava		</t>
  </si>
  <si>
    <t>13.</t>
  </si>
  <si>
    <t xml:space="preserve">Karpowicz Maja		</t>
  </si>
  <si>
    <t>14.</t>
  </si>
  <si>
    <t xml:space="preserve">Maćkowiak Zofia		</t>
  </si>
  <si>
    <t xml:space="preserve">Rainka Jagoda		</t>
  </si>
  <si>
    <t>16.</t>
  </si>
  <si>
    <t xml:space="preserve">Nowakowska Katarzyna		</t>
  </si>
  <si>
    <t>NR POJ.</t>
  </si>
  <si>
    <t>RANKING</t>
  </si>
  <si>
    <t>1/8</t>
  </si>
  <si>
    <t>ZWYCIĘŻCZYNI</t>
  </si>
  <si>
    <t>SPRINT U-18 KOBIETY / ŽENY</t>
  </si>
  <si>
    <t>Nazwisko i Imię</t>
  </si>
  <si>
    <t>WYNIK</t>
  </si>
  <si>
    <t>Z</t>
  </si>
  <si>
    <t>X</t>
  </si>
  <si>
    <t xml:space="preserve">Poliakova Nada		</t>
  </si>
  <si>
    <t>4.</t>
  </si>
  <si>
    <t xml:space="preserve">Cebula Izabela		</t>
  </si>
  <si>
    <t xml:space="preserve">Mazanikova Ema		</t>
  </si>
  <si>
    <t xml:space="preserve">Matis Sofia		</t>
  </si>
  <si>
    <t xml:space="preserve">Beskidova Katarina		</t>
  </si>
  <si>
    <t>15.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</si>
</sst>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23">
    <font>
      <sz val="10.0"/>
      <color rgb="FF000000"/>
      <name val="Calibri"/>
      <scheme val="minor"/>
    </font>
    <font>
      <b/>
      <sz val="20.0"/>
      <color rgb="FF000000"/>
      <name val="Arial"/>
    </font>
    <font>
      <sz val="10.0"/>
      <color rgb="FF000000"/>
      <name val="Arial"/>
    </font>
    <font>
      <b/>
      <sz val="20.0"/>
      <color rgb="FFFFFFFF"/>
      <name val="Arial"/>
    </font>
    <font/>
    <font>
      <sz val="11.0"/>
      <color rgb="FF000000"/>
      <name val="Arial"/>
    </font>
    <font>
      <b/>
      <sz val="10.0"/>
      <color rgb="FF000000"/>
      <name val="Arial"/>
    </font>
    <font>
      <b/>
      <sz val="14.0"/>
      <color rgb="FF000000"/>
      <name val="Arial"/>
    </font>
    <font>
      <b/>
      <sz val="11.0"/>
      <color rgb="FF000000"/>
      <name val="Arial"/>
    </font>
    <font>
      <b/>
      <sz val="10.0"/>
      <color rgb="FFFF0000"/>
      <name val="Arial"/>
    </font>
    <font>
      <sz val="10.0"/>
      <color theme="1"/>
      <name val="Arial"/>
    </font>
    <font>
      <b/>
      <sz val="12.0"/>
      <color rgb="FFFF0000"/>
      <name val="Arial"/>
    </font>
    <font>
      <b/>
      <sz val="11.0"/>
      <color theme="1"/>
      <name val="Arial"/>
    </font>
    <font>
      <sz val="18.0"/>
      <color rgb="FF000000"/>
      <name val="Arial"/>
    </font>
    <font>
      <b/>
      <sz val="18.0"/>
      <color rgb="FFFFFFFF"/>
      <name val="Arial"/>
    </font>
    <font>
      <b/>
      <sz val="14.0"/>
      <color rgb="FFFFFFFF"/>
      <name val="Arial"/>
    </font>
    <font>
      <b/>
      <sz val="16.0"/>
      <color rgb="FF000000"/>
      <name val="Arial"/>
    </font>
    <font>
      <b/>
      <sz val="13.0"/>
      <color rgb="FF000000"/>
      <name val="Arial"/>
    </font>
    <font>
      <color theme="1"/>
      <name val="Calibri"/>
      <scheme val="minor"/>
    </font>
    <font>
      <sz val="13.0"/>
      <color rgb="FF000000"/>
      <name val="Arial"/>
    </font>
    <font>
      <b/>
      <sz val="13.0"/>
      <color rgb="FF38761D"/>
      <name val="Arial"/>
    </font>
    <font>
      <b/>
      <sz val="13.0"/>
      <color rgb="FF0000FF"/>
      <name val="Arial"/>
    </font>
    <font>
      <b/>
      <sz val="13.0"/>
      <color rgb="FFFF000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FF00FF"/>
        <bgColor rgb="FFFF00FF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FFFF00"/>
        <bgColor rgb="FFFFFF00"/>
      </patternFill>
    </fill>
    <fill>
      <patternFill patternType="solid">
        <fgColor rgb="FFF1C232"/>
        <bgColor rgb="FFF1C232"/>
      </patternFill>
    </fill>
    <fill>
      <patternFill patternType="solid">
        <fgColor rgb="FFD9D9D9"/>
        <bgColor rgb="FFD9D9D9"/>
      </patternFill>
    </fill>
    <fill>
      <patternFill patternType="solid">
        <fgColor rgb="FFBF9000"/>
        <bgColor rgb="FFBF9000"/>
      </patternFill>
    </fill>
    <fill>
      <patternFill patternType="solid">
        <fgColor rgb="FF000000"/>
        <bgColor rgb="FF000000"/>
      </patternFill>
    </fill>
    <fill>
      <patternFill patternType="solid">
        <fgColor rgb="FF66FF00"/>
        <bgColor rgb="FF66FF00"/>
      </patternFill>
    </fill>
    <fill>
      <patternFill patternType="solid">
        <fgColor rgb="FF00FF00"/>
        <bgColor rgb="FF00FF00"/>
      </patternFill>
    </fill>
    <fill>
      <patternFill patternType="solid">
        <fgColor rgb="FF66CCFF"/>
        <bgColor rgb="FF66CCFF"/>
      </patternFill>
    </fill>
    <fill>
      <patternFill patternType="solid">
        <fgColor rgb="FFEA9999"/>
        <bgColor rgb="FFEA9999"/>
      </patternFill>
    </fill>
  </fills>
  <borders count="23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/>
      <right/>
      <top/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shrinkToFit="1" vertical="center" wrapText="0"/>
    </xf>
    <xf borderId="0" fillId="0" fontId="2" numFmtId="0" xfId="0" applyAlignment="1" applyFont="1">
      <alignment shrinkToFit="0" vertical="bottom" wrapText="0"/>
    </xf>
    <xf borderId="0" fillId="0" fontId="1" numFmtId="0" xfId="0" applyAlignment="1" applyFont="1">
      <alignment horizontal="center" readingOrder="0" shrinkToFit="1" vertical="center" wrapText="0"/>
    </xf>
    <xf borderId="1" fillId="2" fontId="3" numFmtId="0" xfId="0" applyAlignment="1" applyBorder="1" applyFill="1" applyFont="1">
      <alignment horizontal="left" readingOrder="0" shrinkToFit="1" vertical="center" wrapText="0"/>
    </xf>
    <xf borderId="2" fillId="0" fontId="4" numFmtId="0" xfId="0" applyBorder="1" applyFont="1"/>
    <xf borderId="3" fillId="0" fontId="4" numFmtId="0" xfId="0" applyBorder="1" applyFont="1"/>
    <xf borderId="1" fillId="3" fontId="1" numFmtId="164" xfId="0" applyAlignment="1" applyBorder="1" applyFill="1" applyFont="1" applyNumberFormat="1">
      <alignment horizontal="left" readingOrder="0" shrinkToFit="1" vertical="center" wrapText="0"/>
    </xf>
    <xf borderId="0" fillId="0" fontId="2" numFmtId="0" xfId="0" applyAlignment="1" applyFont="1">
      <alignment shrinkToFit="0" vertical="bottom" wrapText="1"/>
    </xf>
    <xf borderId="4" fillId="4" fontId="5" numFmtId="0" xfId="0" applyAlignment="1" applyBorder="1" applyFill="1" applyFont="1">
      <alignment horizontal="center" shrinkToFit="0" vertical="center" wrapText="0"/>
    </xf>
    <xf borderId="4" fillId="4" fontId="5" numFmtId="49" xfId="0" applyAlignment="1" applyBorder="1" applyFont="1" applyNumberFormat="1">
      <alignment horizontal="center" shrinkToFit="0" vertical="center" wrapText="0"/>
    </xf>
    <xf borderId="1" fillId="4" fontId="5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shrinkToFit="0" vertical="bottom" wrapText="1"/>
    </xf>
    <xf borderId="4" fillId="4" fontId="5" numFmtId="0" xfId="0" applyAlignment="1" applyBorder="1" applyFont="1">
      <alignment horizontal="center" readingOrder="0" shrinkToFit="0" vertical="center" wrapText="0"/>
    </xf>
    <xf borderId="1" fillId="4" fontId="5" numFmtId="0" xfId="0" applyAlignment="1" applyBorder="1" applyFont="1">
      <alignment horizontal="center" shrinkToFit="1" vertical="center" wrapText="0"/>
    </xf>
    <xf borderId="5" fillId="0" fontId="5" numFmtId="0" xfId="0" applyAlignment="1" applyBorder="1" applyFont="1">
      <alignment horizontal="center" shrinkToFit="0" vertical="center" wrapText="0"/>
    </xf>
    <xf borderId="5" fillId="0" fontId="5" numFmtId="49" xfId="0" applyAlignment="1" applyBorder="1" applyFont="1" applyNumberFormat="1">
      <alignment horizontal="center" shrinkToFit="0" vertical="center" wrapText="0"/>
    </xf>
    <xf borderId="2" fillId="0" fontId="5" numFmtId="0" xfId="0" applyAlignment="1" applyBorder="1" applyFont="1">
      <alignment horizontal="center" shrinkToFit="0" vertical="center" wrapText="0"/>
    </xf>
    <xf borderId="2" fillId="0" fontId="2" numFmtId="0" xfId="0" applyAlignment="1" applyBorder="1" applyFont="1">
      <alignment shrinkToFit="0" vertical="bottom" wrapText="1"/>
    </xf>
    <xf borderId="2" fillId="0" fontId="6" numFmtId="0" xfId="0" applyAlignment="1" applyBorder="1" applyFont="1">
      <alignment horizontal="left" shrinkToFit="0" vertical="center" wrapText="0"/>
    </xf>
    <xf borderId="2" fillId="0" fontId="2" numFmtId="0" xfId="0" applyAlignment="1" applyBorder="1" applyFont="1">
      <alignment horizontal="left" shrinkToFit="0" vertical="center" wrapText="0"/>
    </xf>
    <xf borderId="2" fillId="0" fontId="2" numFmtId="0" xfId="0" applyAlignment="1" applyBorder="1" applyFont="1">
      <alignment horizontal="left" shrinkToFit="1" vertical="center" wrapText="0"/>
    </xf>
    <xf borderId="2" fillId="0" fontId="6" numFmtId="0" xfId="0" applyAlignment="1" applyBorder="1" applyFont="1">
      <alignment shrinkToFit="0" vertical="bottom" wrapText="1"/>
    </xf>
    <xf borderId="6" fillId="0" fontId="7" numFmtId="0" xfId="0" applyAlignment="1" applyBorder="1" applyFont="1">
      <alignment horizontal="center" readingOrder="0" shrinkToFit="0" vertical="center" wrapText="0"/>
    </xf>
    <xf borderId="6" fillId="0" fontId="7" numFmtId="49" xfId="0" applyAlignment="1" applyBorder="1" applyFont="1" applyNumberFormat="1">
      <alignment horizontal="center" shrinkToFit="0" vertical="center" wrapText="0"/>
    </xf>
    <xf borderId="7" fillId="0" fontId="6" numFmtId="0" xfId="0" applyAlignment="1" applyBorder="1" applyFont="1">
      <alignment horizontal="center" shrinkToFit="1" vertical="center" wrapText="0"/>
    </xf>
    <xf borderId="8" fillId="0" fontId="6" numFmtId="0" xfId="0" applyAlignment="1" applyBorder="1" applyFont="1">
      <alignment horizontal="center" shrinkToFit="1" vertical="center" wrapText="0"/>
    </xf>
    <xf borderId="9" fillId="0" fontId="6" numFmtId="0" xfId="0" applyAlignment="1" applyBorder="1" applyFont="1">
      <alignment horizontal="center" shrinkToFit="1" vertical="center" wrapText="0"/>
    </xf>
    <xf borderId="0" fillId="0" fontId="2" numFmtId="0" xfId="0" applyAlignment="1" applyFont="1">
      <alignment shrinkToFit="1" vertical="bottom" wrapText="0"/>
    </xf>
    <xf borderId="6" fillId="0" fontId="6" numFmtId="0" xfId="0" applyAlignment="1" applyBorder="1" applyFont="1">
      <alignment horizontal="left" readingOrder="0" shrinkToFit="1" vertical="center" wrapText="0"/>
    </xf>
    <xf borderId="6" fillId="0" fontId="2" numFmtId="0" xfId="0" applyAlignment="1" applyBorder="1" applyFont="1">
      <alignment horizontal="left" readingOrder="0" shrinkToFit="1" vertical="center" wrapText="0"/>
    </xf>
    <xf borderId="4" fillId="0" fontId="5" numFmtId="0" xfId="0" applyAlignment="1" applyBorder="1" applyFont="1">
      <alignment horizontal="center" readingOrder="0" shrinkToFit="1" vertical="center" wrapText="0"/>
    </xf>
    <xf borderId="4" fillId="0" fontId="5" numFmtId="0" xfId="0" applyAlignment="1" applyBorder="1" applyFont="1">
      <alignment horizontal="center" shrinkToFit="1" vertical="center" wrapText="0"/>
    </xf>
    <xf borderId="4" fillId="0" fontId="2" numFmtId="0" xfId="0" applyAlignment="1" applyBorder="1" applyFont="1">
      <alignment horizontal="left" shrinkToFit="1" vertical="center" wrapText="0"/>
    </xf>
    <xf borderId="4" fillId="5" fontId="8" numFmtId="0" xfId="0" applyAlignment="1" applyBorder="1" applyFill="1" applyFont="1">
      <alignment horizontal="center" readingOrder="0" shrinkToFit="1" vertical="center" wrapText="0"/>
    </xf>
    <xf borderId="6" fillId="6" fontId="6" numFmtId="0" xfId="0" applyAlignment="1" applyBorder="1" applyFill="1" applyFont="1">
      <alignment horizontal="left" shrinkToFit="1" vertical="center" wrapText="0"/>
    </xf>
    <xf borderId="10" fillId="0" fontId="4" numFmtId="0" xfId="0" applyBorder="1" applyFont="1"/>
    <xf borderId="11" fillId="0" fontId="4" numFmtId="0" xfId="0" applyBorder="1" applyFont="1"/>
    <xf borderId="5" fillId="0" fontId="4" numFmtId="0" xfId="0" applyBorder="1" applyFont="1"/>
    <xf borderId="12" fillId="0" fontId="4" numFmtId="0" xfId="0" applyBorder="1" applyFont="1"/>
    <xf borderId="13" fillId="0" fontId="4" numFmtId="0" xfId="0" applyBorder="1" applyFont="1"/>
    <xf borderId="8" fillId="0" fontId="2" numFmtId="0" xfId="0" applyAlignment="1" applyBorder="1" applyFont="1">
      <alignment shrinkToFit="0" vertical="bottom" wrapText="1"/>
    </xf>
    <xf borderId="8" fillId="0" fontId="6" numFmtId="0" xfId="0" applyAlignment="1" applyBorder="1" applyFont="1">
      <alignment horizontal="left" shrinkToFit="0" vertical="bottom" wrapText="1"/>
    </xf>
    <xf borderId="9" fillId="0" fontId="2" numFmtId="0" xfId="0" applyAlignment="1" applyBorder="1" applyFont="1">
      <alignment horizontal="left" shrinkToFit="0" vertical="bottom" wrapText="1"/>
    </xf>
    <xf borderId="4" fillId="0" fontId="5" numFmtId="0" xfId="0" applyAlignment="1" applyBorder="1" applyFont="1">
      <alignment horizontal="center" shrinkToFit="0" vertical="center" wrapText="0"/>
    </xf>
    <xf borderId="7" fillId="0" fontId="2" numFmtId="0" xfId="0" applyAlignment="1" applyBorder="1" applyFont="1">
      <alignment shrinkToFit="0" vertical="bottom" wrapText="1"/>
    </xf>
    <xf borderId="8" fillId="0" fontId="2" numFmtId="0" xfId="0" applyAlignment="1" applyBorder="1" applyFont="1">
      <alignment horizontal="left" shrinkToFit="1" vertical="bottom" wrapText="0"/>
    </xf>
    <xf borderId="8" fillId="0" fontId="6" numFmtId="0" xfId="0" applyAlignment="1" applyBorder="1" applyFont="1">
      <alignment shrinkToFit="0" vertical="bottom" wrapText="1"/>
    </xf>
    <xf borderId="8" fillId="0" fontId="2" numFmtId="0" xfId="0" applyAlignment="1" applyBorder="1" applyFont="1">
      <alignment horizontal="left" shrinkToFit="0" vertical="bottom" wrapText="1"/>
    </xf>
    <xf borderId="0" fillId="0" fontId="6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left" shrinkToFit="0" vertical="bottom" wrapText="1"/>
    </xf>
    <xf borderId="0" fillId="0" fontId="2" numFmtId="0" xfId="0" applyAlignment="1" applyFont="1">
      <alignment horizontal="left" shrinkToFit="1" vertical="bottom" wrapText="0"/>
    </xf>
    <xf borderId="0" fillId="0" fontId="6" numFmtId="0" xfId="0" applyAlignment="1" applyFont="1">
      <alignment shrinkToFit="0" vertical="bottom" wrapText="1"/>
    </xf>
    <xf borderId="5" fillId="0" fontId="2" numFmtId="0" xfId="0" applyAlignment="1" applyBorder="1" applyFont="1">
      <alignment shrinkToFit="0" vertical="bottom" wrapText="1"/>
    </xf>
    <xf borderId="0" fillId="0" fontId="6" numFmtId="0" xfId="0" applyAlignment="1" applyFont="1">
      <alignment horizontal="left" shrinkToFit="0" vertical="center" wrapText="0"/>
    </xf>
    <xf borderId="0" fillId="0" fontId="2" numFmtId="0" xfId="0" applyAlignment="1" applyFont="1">
      <alignment horizontal="left" shrinkToFit="0" vertical="center" wrapText="0"/>
    </xf>
    <xf borderId="5" fillId="0" fontId="2" numFmtId="0" xfId="0" applyAlignment="1" applyBorder="1" applyFont="1">
      <alignment horizontal="left" shrinkToFit="1" vertical="bottom" wrapText="0"/>
    </xf>
    <xf borderId="5" fillId="0" fontId="6" numFmtId="0" xfId="0" applyAlignment="1" applyBorder="1" applyFont="1">
      <alignment shrinkToFit="0" vertical="bottom" wrapText="1"/>
    </xf>
    <xf borderId="5" fillId="0" fontId="2" numFmtId="0" xfId="0" applyAlignment="1" applyBorder="1" applyFont="1">
      <alignment horizontal="left" shrinkToFit="0" vertical="bottom" wrapText="1"/>
    </xf>
    <xf borderId="8" fillId="0" fontId="5" numFmtId="0" xfId="0" applyAlignment="1" applyBorder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0"/>
    </xf>
    <xf borderId="5" fillId="0" fontId="2" numFmtId="0" xfId="0" applyAlignment="1" applyBorder="1" applyFont="1">
      <alignment horizontal="left" shrinkToFit="1" vertical="center" wrapText="0"/>
    </xf>
    <xf borderId="5" fillId="0" fontId="2" numFmtId="0" xfId="0" applyAlignment="1" applyBorder="1" applyFont="1">
      <alignment horizontal="left" shrinkToFit="0" vertical="center" wrapText="0"/>
    </xf>
    <xf borderId="6" fillId="0" fontId="2" numFmtId="0" xfId="0" applyAlignment="1" applyBorder="1" applyFont="1">
      <alignment horizontal="left" shrinkToFit="1" vertical="center" wrapText="0"/>
    </xf>
    <xf borderId="9" fillId="0" fontId="9" numFmtId="0" xfId="0" applyAlignment="1" applyBorder="1" applyFont="1">
      <alignment horizontal="left" readingOrder="0" shrinkToFit="0" vertical="bottom" wrapText="1"/>
    </xf>
    <xf borderId="5" fillId="0" fontId="6" numFmtId="0" xfId="0" applyAlignment="1" applyBorder="1" applyFont="1">
      <alignment horizontal="left" shrinkToFit="0" vertical="bottom" wrapText="1"/>
    </xf>
    <xf borderId="1" fillId="3" fontId="1" numFmtId="0" xfId="0" applyAlignment="1" applyBorder="1" applyFont="1">
      <alignment horizontal="left" readingOrder="0" shrinkToFit="1" vertical="center" wrapText="0"/>
    </xf>
    <xf borderId="6" fillId="0" fontId="7" numFmtId="49" xfId="0" applyAlignment="1" applyBorder="1" applyFont="1" applyNumberFormat="1">
      <alignment horizontal="center" readingOrder="0" shrinkToFit="0" vertical="center" wrapText="0"/>
    </xf>
    <xf borderId="0" fillId="0" fontId="6" numFmtId="0" xfId="0" applyAlignment="1" applyFont="1">
      <alignment horizontal="left" shrinkToFit="0" vertical="bottom" wrapText="0"/>
    </xf>
    <xf borderId="0" fillId="0" fontId="2" numFmtId="0" xfId="0" applyAlignment="1" applyFont="1">
      <alignment horizontal="left" shrinkToFit="0" vertical="bottom" wrapText="0"/>
    </xf>
    <xf borderId="0" fillId="0" fontId="6" numFmtId="0" xfId="0" applyAlignment="1" applyFont="1">
      <alignment shrinkToFit="0" vertical="bottom" wrapText="0"/>
    </xf>
    <xf borderId="0" fillId="0" fontId="2" numFmtId="0" xfId="0" applyAlignment="1" applyFont="1">
      <alignment shrinkToFit="0" vertical="center" wrapText="0"/>
    </xf>
    <xf borderId="14" fillId="6" fontId="6" numFmtId="0" xfId="0" applyAlignment="1" applyBorder="1" applyFont="1">
      <alignment horizontal="center" shrinkToFit="0" vertical="center" wrapText="0"/>
    </xf>
    <xf borderId="15" fillId="0" fontId="4" numFmtId="0" xfId="0" applyBorder="1" applyFont="1"/>
    <xf borderId="16" fillId="0" fontId="4" numFmtId="0" xfId="0" applyBorder="1" applyFont="1"/>
    <xf borderId="17" fillId="6" fontId="6" numFmtId="0" xfId="0" applyAlignment="1" applyBorder="1" applyFont="1">
      <alignment shrinkToFit="0" vertical="center" wrapText="0"/>
    </xf>
    <xf borderId="18" fillId="6" fontId="6" numFmtId="0" xfId="0" applyAlignment="1" applyBorder="1" applyFont="1">
      <alignment horizontal="left" shrinkToFit="0" vertical="center" wrapText="0"/>
    </xf>
    <xf borderId="17" fillId="6" fontId="6" numFmtId="0" xfId="0" applyAlignment="1" applyBorder="1" applyFont="1">
      <alignment horizontal="left" readingOrder="0" shrinkToFit="0" vertical="center" wrapText="0"/>
    </xf>
    <xf borderId="17" fillId="0" fontId="6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shrinkToFit="0" vertical="center" wrapText="0"/>
    </xf>
    <xf borderId="0" fillId="7" fontId="2" numFmtId="0" xfId="0" applyAlignment="1" applyFill="1" applyFont="1">
      <alignment horizontal="center" shrinkToFit="0" vertical="center" wrapText="0"/>
    </xf>
    <xf borderId="0" fillId="0" fontId="8" numFmtId="0" xfId="0" applyAlignment="1" applyFont="1">
      <alignment horizontal="left" readingOrder="0" shrinkToFit="0" vertical="center" wrapText="0"/>
    </xf>
    <xf borderId="0" fillId="0" fontId="10" numFmtId="0" xfId="0" applyAlignment="1" applyFont="1">
      <alignment readingOrder="0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8" fontId="2" numFmtId="0" xfId="0" applyAlignment="1" applyFill="1" applyFont="1">
      <alignment horizontal="center" shrinkToFit="0" vertical="center" wrapText="0"/>
    </xf>
    <xf borderId="0" fillId="9" fontId="10" numFmtId="0" xfId="0" applyAlignment="1" applyFill="1" applyFont="1">
      <alignment horizontal="center" shrinkToFit="0" vertical="center" wrapText="0"/>
    </xf>
    <xf borderId="0" fillId="9" fontId="10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horizontal="center" shrinkToFit="0" vertical="center" wrapText="0"/>
    </xf>
    <xf borderId="0" fillId="0" fontId="12" numFmtId="0" xfId="0" applyAlignment="1" applyFont="1">
      <alignment readingOrder="0" vertical="center"/>
    </xf>
    <xf borderId="0" fillId="0" fontId="2" numFmtId="0" xfId="0" applyAlignment="1" applyFont="1">
      <alignment horizontal="center" readingOrder="0" shrinkToFit="0" vertical="center" wrapText="0"/>
    </xf>
    <xf borderId="0" fillId="0" fontId="13" numFmtId="0" xfId="0" applyAlignment="1" applyFont="1">
      <alignment shrinkToFit="0" vertical="center" wrapText="1"/>
    </xf>
    <xf borderId="1" fillId="3" fontId="1" numFmtId="0" xfId="0" applyAlignment="1" applyBorder="1" applyFont="1">
      <alignment horizontal="left" readingOrder="0" shrinkToFit="0" vertical="center" wrapText="1"/>
    </xf>
    <xf borderId="19" fillId="0" fontId="8" numFmtId="0" xfId="0" applyAlignment="1" applyBorder="1" applyFont="1">
      <alignment horizontal="center" shrinkToFit="0" vertical="center" wrapText="1"/>
    </xf>
    <xf borderId="19" fillId="0" fontId="8" numFmtId="0" xfId="0" applyAlignment="1" applyBorder="1" applyFont="1">
      <alignment horizontal="center" shrinkToFit="1" vertical="center" wrapText="0"/>
    </xf>
    <xf borderId="19" fillId="10" fontId="14" numFmtId="0" xfId="0" applyAlignment="1" applyBorder="1" applyFill="1" applyFont="1">
      <alignment horizontal="center" shrinkToFit="1" vertical="center" wrapText="0"/>
    </xf>
    <xf borderId="19" fillId="10" fontId="14" numFmtId="164" xfId="0" applyAlignment="1" applyBorder="1" applyFont="1" applyNumberFormat="1">
      <alignment horizontal="center" readingOrder="0" shrinkToFit="0" vertical="center" wrapText="1"/>
    </xf>
    <xf borderId="19" fillId="10" fontId="14" numFmtId="0" xfId="0" applyAlignment="1" applyBorder="1" applyFont="1">
      <alignment horizontal="center" shrinkToFit="0" vertical="center" wrapText="1"/>
    </xf>
    <xf borderId="19" fillId="10" fontId="15" numFmtId="0" xfId="0" applyAlignment="1" applyBorder="1" applyFont="1">
      <alignment horizontal="center" readingOrder="0" shrinkToFit="0" vertical="center" wrapText="1"/>
    </xf>
    <xf borderId="20" fillId="0" fontId="16" numFmtId="0" xfId="0" applyAlignment="1" applyBorder="1" applyFont="1">
      <alignment horizontal="center" readingOrder="0" shrinkToFit="1" vertical="center" wrapText="0"/>
    </xf>
    <xf borderId="20" fillId="11" fontId="16" numFmtId="0" xfId="0" applyAlignment="1" applyBorder="1" applyFill="1" applyFont="1">
      <alignment horizontal="center" shrinkToFit="1" vertical="center" wrapText="0"/>
    </xf>
    <xf borderId="20" fillId="11" fontId="17" numFmtId="0" xfId="0" applyAlignment="1" applyBorder="1" applyFont="1">
      <alignment horizontal="left" readingOrder="0" shrinkToFit="1" vertical="center" wrapText="0"/>
    </xf>
    <xf borderId="20" fillId="6" fontId="17" numFmtId="0" xfId="0" applyAlignment="1" applyBorder="1" applyFont="1">
      <alignment horizontal="left" shrinkToFit="0" vertical="center" wrapText="1"/>
    </xf>
    <xf borderId="20" fillId="0" fontId="16" numFmtId="0" xfId="0" applyAlignment="1" applyBorder="1" applyFont="1">
      <alignment horizontal="center" readingOrder="0" shrinkToFit="0" vertical="center" wrapText="1"/>
    </xf>
    <xf borderId="20" fillId="11" fontId="17" numFmtId="0" xfId="0" applyAlignment="1" applyBorder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21" fillId="0" fontId="4" numFmtId="0" xfId="0" applyBorder="1" applyFont="1"/>
    <xf borderId="19" fillId="0" fontId="4" numFmtId="0" xfId="0" applyBorder="1" applyFont="1"/>
    <xf borderId="0" fillId="12" fontId="16" numFmtId="0" xfId="0" applyAlignment="1" applyFill="1" applyFont="1">
      <alignment horizontal="center" readingOrder="0" shrinkToFit="1" vertical="center" wrapText="0"/>
    </xf>
    <xf borderId="20" fillId="11" fontId="17" numFmtId="0" xfId="0" applyAlignment="1" applyBorder="1" applyFont="1">
      <alignment horizontal="left" shrinkToFit="1" vertical="center" wrapText="0"/>
    </xf>
    <xf borderId="20" fillId="5" fontId="16" numFmtId="0" xfId="0" applyAlignment="1" applyBorder="1" applyFont="1">
      <alignment horizontal="center" shrinkToFit="1" vertical="center" wrapText="0"/>
    </xf>
    <xf borderId="20" fillId="5" fontId="17" numFmtId="0" xfId="0" applyAlignment="1" applyBorder="1" applyFont="1">
      <alignment horizontal="left" readingOrder="0" shrinkToFit="1" vertical="center" wrapText="0"/>
    </xf>
    <xf borderId="20" fillId="13" fontId="17" numFmtId="0" xfId="0" applyAlignment="1" applyBorder="1" applyFill="1" applyFont="1">
      <alignment horizontal="left" shrinkToFit="0" vertical="center" wrapText="1"/>
    </xf>
    <xf borderId="0" fillId="5" fontId="16" numFmtId="0" xfId="0" applyAlignment="1" applyFont="1">
      <alignment horizontal="center" readingOrder="0" shrinkToFit="1" vertical="center" wrapText="0"/>
    </xf>
    <xf borderId="20" fillId="5" fontId="17" numFmtId="0" xfId="0" applyAlignment="1" applyBorder="1" applyFont="1">
      <alignment horizontal="left" shrinkToFit="0" vertical="center" wrapText="1"/>
    </xf>
    <xf borderId="0" fillId="14" fontId="16" numFmtId="0" xfId="0" applyAlignment="1" applyFill="1" applyFont="1">
      <alignment horizontal="center" readingOrder="0" shrinkToFit="1" vertical="center" wrapText="0"/>
    </xf>
    <xf borderId="20" fillId="5" fontId="17" numFmtId="0" xfId="0" applyAlignment="1" applyBorder="1" applyFont="1">
      <alignment horizontal="left" shrinkToFit="1" vertical="center" wrapText="0"/>
    </xf>
    <xf borderId="0" fillId="0" fontId="16" numFmtId="0" xfId="0" applyAlignment="1" applyFont="1">
      <alignment horizontal="left" shrinkToFit="0" vertical="center" wrapText="0"/>
    </xf>
    <xf borderId="0" fillId="0" fontId="17" numFmtId="0" xfId="0" applyAlignment="1" applyFont="1">
      <alignment horizontal="left" shrinkToFit="0" vertical="center" wrapText="0"/>
    </xf>
    <xf borderId="0" fillId="3" fontId="1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shrinkToFit="0" vertical="center" wrapText="1"/>
    </xf>
    <xf borderId="0" fillId="0" fontId="1" numFmtId="0" xfId="0" applyAlignment="1" applyFont="1">
      <alignment shrinkToFit="0" vertical="center" wrapText="0"/>
    </xf>
    <xf borderId="0" fillId="0" fontId="18" numFmtId="0" xfId="0" applyAlignment="1" applyFont="1">
      <alignment vertical="center"/>
    </xf>
    <xf borderId="4" fillId="6" fontId="17" numFmtId="0" xfId="0" applyAlignment="1" applyBorder="1" applyFont="1">
      <alignment horizontal="center" shrinkToFit="0" vertical="center" wrapText="0"/>
    </xf>
    <xf borderId="4" fillId="4" fontId="19" numFmtId="0" xfId="0" applyAlignment="1" applyBorder="1" applyFont="1">
      <alignment horizontal="center" shrinkToFit="0" vertical="center" wrapText="0"/>
    </xf>
    <xf borderId="4" fillId="4" fontId="19" numFmtId="0" xfId="0" applyAlignment="1" applyBorder="1" applyFont="1">
      <alignment horizontal="center" readingOrder="0" shrinkToFit="0" vertical="center" wrapText="0"/>
    </xf>
    <xf borderId="4" fillId="6" fontId="17" numFmtId="0" xfId="0" applyAlignment="1" applyBorder="1" applyFont="1">
      <alignment horizontal="center" readingOrder="0" shrinkToFit="0" vertical="center" wrapText="0"/>
    </xf>
    <xf borderId="22" fillId="0" fontId="19" numFmtId="0" xfId="0" applyAlignment="1" applyBorder="1" applyFont="1">
      <alignment horizontal="center" readingOrder="0" shrinkToFit="0" vertical="center" wrapText="1"/>
    </xf>
    <xf borderId="0" fillId="0" fontId="19" numFmtId="0" xfId="0" applyAlignment="1" applyFont="1">
      <alignment horizontal="center" readingOrder="0" shrinkToFit="0" vertical="center" wrapText="1"/>
    </xf>
    <xf borderId="0" fillId="0" fontId="19" numFmtId="0" xfId="0" applyAlignment="1" applyFont="1">
      <alignment shrinkToFit="0" vertical="center" wrapText="0"/>
    </xf>
    <xf borderId="4" fillId="0" fontId="19" numFmtId="0" xfId="0" applyAlignment="1" applyBorder="1" applyFont="1">
      <alignment horizontal="center" shrinkToFit="0" vertical="center" wrapText="0"/>
    </xf>
    <xf borderId="4" fillId="0" fontId="17" numFmtId="0" xfId="0" applyAlignment="1" applyBorder="1" applyFont="1">
      <alignment horizontal="left" readingOrder="0" shrinkToFit="0" vertical="center" wrapText="0"/>
    </xf>
    <xf borderId="4" fillId="0" fontId="19" numFmtId="0" xfId="0" applyAlignment="1" applyBorder="1" applyFont="1">
      <alignment horizontal="left" readingOrder="0" shrinkToFit="0" vertical="center" wrapText="0"/>
    </xf>
    <xf borderId="4" fillId="0" fontId="20" numFmtId="0" xfId="0" applyAlignment="1" applyBorder="1" applyFont="1">
      <alignment horizontal="center" readingOrder="0" shrinkToFit="0" vertical="center" wrapText="0"/>
    </xf>
    <xf borderId="0" fillId="0" fontId="19" numFmtId="0" xfId="0" applyAlignment="1" applyFont="1">
      <alignment horizontal="center" shrinkToFit="0" vertical="center" wrapText="1"/>
    </xf>
    <xf borderId="4" fillId="0" fontId="21" numFmtId="0" xfId="0" applyAlignment="1" applyBorder="1" applyFont="1">
      <alignment horizontal="center" readingOrder="0" shrinkToFit="0" vertical="center" wrapText="0"/>
    </xf>
    <xf borderId="4" fillId="0" fontId="22" numFmtId="0" xfId="0" applyAlignment="1" applyBorder="1" applyFont="1">
      <alignment horizontal="center" readingOrder="0" shrinkToFit="0" vertical="center" wrapText="0"/>
    </xf>
    <xf borderId="0" fillId="0" fontId="2" numFmtId="0" xfId="0" applyAlignment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center" wrapText="1"/>
    </xf>
    <xf borderId="4" fillId="0" fontId="19" numFmtId="0" xfId="0" applyAlignment="1" applyBorder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0</xdr:rowOff>
    </xdr:from>
    <xdr:ext cx="1200150" cy="1371600"/>
    <xdr:pic>
      <xdr:nvPicPr>
        <xdr:cNvPr id="0" name="image1.jpg" title="Obraz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17</xdr:col>
      <xdr:colOff>209550</xdr:colOff>
      <xdr:row>0</xdr:row>
      <xdr:rowOff>47625</xdr:rowOff>
    </xdr:from>
    <xdr:ext cx="2209800" cy="1323975"/>
    <xdr:pic>
      <xdr:nvPicPr>
        <xdr:cNvPr id="0" name="image2.jpg" title="Obraz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104775</xdr:colOff>
      <xdr:row>0</xdr:row>
      <xdr:rowOff>0</xdr:rowOff>
    </xdr:from>
    <xdr:ext cx="1200150" cy="1371600"/>
    <xdr:pic>
      <xdr:nvPicPr>
        <xdr:cNvPr id="0" name="image1.jpg" title="Obraz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8</xdr:col>
      <xdr:colOff>1714500</xdr:colOff>
      <xdr:row>0</xdr:row>
      <xdr:rowOff>47625</xdr:rowOff>
    </xdr:from>
    <xdr:ext cx="2209800" cy="1323975"/>
    <xdr:pic>
      <xdr:nvPicPr>
        <xdr:cNvPr id="0" name="image2.jpg" title="Obraz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 fitToPage="1"/>
  </sheetPr>
  <sheetViews>
    <sheetView showGridLines="0" workbookViewId="0"/>
  </sheetViews>
  <sheetFormatPr customHeight="1" defaultColWidth="14.43" defaultRowHeight="15.0"/>
  <cols>
    <col customWidth="1" min="1" max="1" width="10.14"/>
    <col customWidth="1" min="2" max="2" width="7.71"/>
    <col customWidth="1" min="3" max="3" width="2.0"/>
    <col customWidth="1" min="4" max="4" width="1.57"/>
    <col customWidth="1" min="5" max="5" width="2.0"/>
    <col customWidth="1" min="6" max="6" width="1.0"/>
    <col customWidth="1" min="7" max="8" width="30.71"/>
    <col customWidth="1" min="9" max="9" width="5.14"/>
    <col customWidth="1" min="10" max="10" width="3.57"/>
    <col customWidth="1" min="11" max="11" width="1.0"/>
    <col customWidth="1" min="12" max="13" width="30.71"/>
    <col customWidth="1" min="14" max="14" width="5.14"/>
    <col customWidth="1" min="15" max="15" width="3.57"/>
    <col customWidth="1" min="16" max="16" width="1.0"/>
    <col customWidth="1" min="17" max="17" width="30.71"/>
    <col customWidth="1" min="18" max="18" width="3.0"/>
    <col customWidth="1" min="19" max="19" width="1.0"/>
    <col customWidth="1" min="20" max="20" width="3.57"/>
    <col customWidth="1" min="21" max="21" width="1.0"/>
    <col customWidth="1" min="22" max="22" width="30.71"/>
    <col customWidth="1" hidden="1" min="23" max="26" width="16.0"/>
  </cols>
  <sheetData>
    <row r="1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</row>
    <row r="2" ht="27.75" customHeight="1">
      <c r="A2" s="3" t="s">
        <v>0</v>
      </c>
      <c r="W2" s="2"/>
      <c r="X2" s="2"/>
      <c r="Y2" s="2"/>
      <c r="Z2" s="2"/>
    </row>
    <row r="3" ht="27.75" customHeight="1">
      <c r="A3" s="3" t="s">
        <v>1</v>
      </c>
      <c r="W3" s="2"/>
      <c r="X3" s="2"/>
      <c r="Y3" s="2"/>
      <c r="Z3" s="2"/>
    </row>
    <row r="4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2"/>
      <c r="X4" s="2"/>
      <c r="Y4" s="2"/>
      <c r="Z4" s="2"/>
    </row>
    <row r="5" ht="27.75" customHeight="1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/>
      <c r="W5" s="2"/>
      <c r="X5" s="2"/>
      <c r="Y5" s="2"/>
      <c r="Z5" s="2"/>
    </row>
    <row r="6" ht="27.75" customHeight="1">
      <c r="A6" s="7">
        <v>44569.0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8"/>
      <c r="X6" s="8"/>
      <c r="Y6" s="8"/>
      <c r="Z6" s="8"/>
    </row>
    <row r="7" ht="27.75" customHeight="1">
      <c r="A7" s="9" t="s">
        <v>3</v>
      </c>
      <c r="B7" s="10" t="s">
        <v>4</v>
      </c>
      <c r="C7" s="11" t="s">
        <v>5</v>
      </c>
      <c r="D7" s="5"/>
      <c r="E7" s="6"/>
      <c r="F7" s="12"/>
      <c r="G7" s="9" t="s">
        <v>6</v>
      </c>
      <c r="H7" s="13" t="s">
        <v>7</v>
      </c>
      <c r="I7" s="9" t="s">
        <v>8</v>
      </c>
      <c r="J7" s="9" t="s">
        <v>9</v>
      </c>
      <c r="K7" s="12"/>
      <c r="L7" s="9" t="s">
        <v>6</v>
      </c>
      <c r="M7" s="13" t="s">
        <v>7</v>
      </c>
      <c r="N7" s="9" t="s">
        <v>8</v>
      </c>
      <c r="O7" s="9" t="s">
        <v>9</v>
      </c>
      <c r="P7" s="12"/>
      <c r="Q7" s="14" t="s">
        <v>10</v>
      </c>
      <c r="R7" s="6"/>
      <c r="S7" s="12"/>
      <c r="T7" s="9" t="s">
        <v>9</v>
      </c>
      <c r="U7" s="12"/>
      <c r="V7" s="9" t="s">
        <v>11</v>
      </c>
      <c r="W7" s="8"/>
      <c r="X7" s="8"/>
      <c r="Y7" s="8"/>
      <c r="Z7" s="8"/>
    </row>
    <row r="8" ht="5.25" customHeight="1">
      <c r="A8" s="15"/>
      <c r="B8" s="16"/>
      <c r="C8" s="17"/>
      <c r="D8" s="18"/>
      <c r="E8" s="18"/>
      <c r="F8" s="8"/>
      <c r="G8" s="19"/>
      <c r="H8" s="20"/>
      <c r="I8" s="17"/>
      <c r="J8" s="17"/>
      <c r="K8" s="8"/>
      <c r="L8" s="19"/>
      <c r="M8" s="20"/>
      <c r="N8" s="17"/>
      <c r="O8" s="17"/>
      <c r="P8" s="8"/>
      <c r="Q8" s="21"/>
      <c r="R8" s="22"/>
      <c r="S8" s="8"/>
      <c r="T8" s="17"/>
      <c r="U8" s="8"/>
      <c r="V8" s="20"/>
      <c r="W8" s="8"/>
      <c r="X8" s="8"/>
      <c r="Y8" s="8"/>
      <c r="Z8" s="8"/>
    </row>
    <row r="9" ht="16.5" customHeight="1">
      <c r="A9" s="23">
        <v>1.0</v>
      </c>
      <c r="B9" s="24" t="s">
        <v>12</v>
      </c>
      <c r="C9" s="25">
        <v>1.0</v>
      </c>
      <c r="D9" s="26" t="s">
        <v>13</v>
      </c>
      <c r="E9" s="27">
        <v>2.0</v>
      </c>
      <c r="F9" s="28"/>
      <c r="G9" s="29" t="str">
        <f>'JUNIORKI ranking'!B4</f>
        <v>Poliakova Nada		</v>
      </c>
      <c r="H9" s="30" t="str">
        <f>'JUNIORKI ranking'!C4</f>
        <v>SŁOWACJA</v>
      </c>
      <c r="I9" s="31">
        <v>96.0</v>
      </c>
      <c r="J9" s="32"/>
      <c r="K9" s="28"/>
      <c r="L9" s="29" t="str">
        <f>'JUNIORKI ranking'!B19</f>
        <v>Fiedler Martyna		</v>
      </c>
      <c r="M9" s="30" t="str">
        <f>'JUNIORKI ranking'!C19</f>
        <v>POLSKA</v>
      </c>
      <c r="N9" s="31">
        <v>98.0</v>
      </c>
      <c r="O9" s="32"/>
      <c r="P9" s="28"/>
      <c r="Q9" s="33" t="str">
        <f>G9</f>
        <v>Poliakova Nada		</v>
      </c>
      <c r="R9" s="34">
        <f>if(AND(I9="",I10="",N9="",N10=""),"",if(I9&gt;N9,1,if(I9&lt;N9,0,if(J9&gt;O9,1,if(J9&lt;O9,0))))+if(I10&gt;N10,1,if(I10&lt;N10,0,if(J10&gt;O10,1,if(J10&lt;O10,0)))))</f>
        <v>1</v>
      </c>
      <c r="S9" s="28"/>
      <c r="T9" s="31">
        <v>21.0</v>
      </c>
      <c r="U9" s="28"/>
      <c r="V9" s="35" t="str">
        <f>if(R9+R10=2,if(AND(R9=R10,T9="",T10=""),"",if(R9&gt;R10,Q9,if(R10&gt;R9,Q10,if(T9&gt;T10,Q9,if(T10&gt;T9,Q10))))),"")</f>
        <v>Poliakova Nada		</v>
      </c>
      <c r="W9" s="2"/>
      <c r="X9" s="2"/>
      <c r="Y9" s="2"/>
      <c r="Z9" s="2"/>
    </row>
    <row r="10" ht="16.5" customHeight="1">
      <c r="A10" s="36"/>
      <c r="B10" s="36"/>
      <c r="C10" s="37"/>
      <c r="D10" s="38"/>
      <c r="E10" s="39"/>
      <c r="F10" s="28"/>
      <c r="G10" s="40"/>
      <c r="H10" s="40"/>
      <c r="I10" s="31">
        <v>99.0</v>
      </c>
      <c r="J10" s="32"/>
      <c r="K10" s="28"/>
      <c r="L10" s="40"/>
      <c r="M10" s="40"/>
      <c r="N10" s="31">
        <v>90.0</v>
      </c>
      <c r="O10" s="32"/>
      <c r="P10" s="28"/>
      <c r="Q10" s="33" t="str">
        <f>L9</f>
        <v>Fiedler Martyna		</v>
      </c>
      <c r="R10" s="34">
        <f>if(AND(I9="",I10="",N9="",N10=""),"",if(I9&lt;N9,1,if(I9&gt;N9,0,if(J9&lt;O9,1,if(J9&gt;O9,0))))+if(I10&lt;N10,1,if(I10&gt;N10,0,if(J10&lt;O10,1,if(J10&gt;O10,0)))))</f>
        <v>1</v>
      </c>
      <c r="S10" s="28"/>
      <c r="T10" s="31">
        <v>15.0</v>
      </c>
      <c r="U10" s="28"/>
      <c r="V10" s="36"/>
      <c r="W10" s="2"/>
      <c r="X10" s="2"/>
      <c r="Y10" s="2"/>
      <c r="Z10" s="2"/>
    </row>
    <row r="11" ht="16.5" customHeight="1">
      <c r="A11" s="41"/>
      <c r="B11" s="41"/>
      <c r="C11" s="41"/>
      <c r="D11" s="41"/>
      <c r="E11" s="41"/>
      <c r="F11" s="8"/>
      <c r="G11" s="42"/>
      <c r="H11" s="43"/>
      <c r="I11" s="44">
        <f>if(I9="","",I9+I10)</f>
        <v>195</v>
      </c>
      <c r="J11" s="45"/>
      <c r="K11" s="8"/>
      <c r="L11" s="42"/>
      <c r="M11" s="43"/>
      <c r="N11" s="44">
        <f>if(N9="","",N9+N10)</f>
        <v>188</v>
      </c>
      <c r="O11" s="45"/>
      <c r="P11" s="8"/>
      <c r="Q11" s="46"/>
      <c r="R11" s="47"/>
      <c r="S11" s="8"/>
      <c r="T11" s="41"/>
      <c r="U11" s="8"/>
      <c r="V11" s="48"/>
      <c r="W11" s="2"/>
      <c r="X11" s="2"/>
      <c r="Y11" s="2"/>
      <c r="Z11" s="2"/>
    </row>
    <row r="12" ht="5.25" customHeight="1">
      <c r="A12" s="8"/>
      <c r="B12" s="8"/>
      <c r="C12" s="8"/>
      <c r="D12" s="8"/>
      <c r="E12" s="8"/>
      <c r="F12" s="8"/>
      <c r="G12" s="49"/>
      <c r="H12" s="50"/>
      <c r="I12" s="41"/>
      <c r="J12" s="8"/>
      <c r="K12" s="8"/>
      <c r="L12" s="49"/>
      <c r="M12" s="50"/>
      <c r="N12" s="41"/>
      <c r="O12" s="8"/>
      <c r="P12" s="8"/>
      <c r="Q12" s="51"/>
      <c r="R12" s="52"/>
      <c r="S12" s="8"/>
      <c r="T12" s="8"/>
      <c r="U12" s="8"/>
      <c r="V12" s="50"/>
      <c r="W12" s="2"/>
      <c r="X12" s="2"/>
      <c r="Y12" s="2"/>
      <c r="Z12" s="2"/>
    </row>
    <row r="13" ht="16.5" customHeight="1">
      <c r="A13" s="23">
        <v>2.0</v>
      </c>
      <c r="B13" s="24" t="s">
        <v>12</v>
      </c>
      <c r="C13" s="25">
        <v>3.0</v>
      </c>
      <c r="D13" s="26" t="s">
        <v>13</v>
      </c>
      <c r="E13" s="27">
        <v>4.0</v>
      </c>
      <c r="F13" s="28"/>
      <c r="G13" s="29" t="str">
        <f>'JUNIORKI ranking'!B12</f>
        <v>Matis Sofia		</v>
      </c>
      <c r="H13" s="30" t="str">
        <f>'JUNIORKI ranking'!C12</f>
        <v>SŁOWACJA</v>
      </c>
      <c r="I13" s="31">
        <v>114.0</v>
      </c>
      <c r="J13" s="32"/>
      <c r="K13" s="28"/>
      <c r="L13" s="29" t="str">
        <f>'JUNIORKI ranking'!B11</f>
        <v>Malickova Radoslava		</v>
      </c>
      <c r="M13" s="30" t="str">
        <f>'JUNIORKI ranking'!C11</f>
        <v>SŁOWACJA</v>
      </c>
      <c r="N13" s="31">
        <v>92.0</v>
      </c>
      <c r="O13" s="32"/>
      <c r="P13" s="28"/>
      <c r="Q13" s="33" t="str">
        <f>G13</f>
        <v>Matis Sofia		</v>
      </c>
      <c r="R13" s="34">
        <f>if(AND(I13="",I14="",N13="",N14=""),"",if(I13&gt;N13,1,if(I13&lt;N13,0,if(J13&gt;O13,1,if(J13&lt;O13,0))))+if(I14&gt;N14,1,if(I14&lt;N14,0,if(J14&gt;O14,1,if(J14&lt;O14,0)))))</f>
        <v>2</v>
      </c>
      <c r="S13" s="28"/>
      <c r="T13" s="31"/>
      <c r="U13" s="28"/>
      <c r="V13" s="35" t="str">
        <f>if(R13+R14=2,if(AND(R13=R14,T13="",T14=""),"",if(R13&gt;R14,Q13,if(R14&gt;R13,Q14,if(T13&gt;T14,Q13,if(T14&gt;T13,Q14))))),"")</f>
        <v>Matis Sofia		</v>
      </c>
      <c r="W13" s="2"/>
      <c r="X13" s="2"/>
      <c r="Y13" s="2"/>
      <c r="Z13" s="2"/>
    </row>
    <row r="14" ht="16.5" customHeight="1">
      <c r="A14" s="36"/>
      <c r="B14" s="36"/>
      <c r="C14" s="37"/>
      <c r="D14" s="38"/>
      <c r="E14" s="39"/>
      <c r="F14" s="28"/>
      <c r="G14" s="40"/>
      <c r="H14" s="40"/>
      <c r="I14" s="31">
        <v>88.0</v>
      </c>
      <c r="J14" s="32"/>
      <c r="K14" s="28"/>
      <c r="L14" s="40"/>
      <c r="M14" s="40"/>
      <c r="N14" s="31">
        <v>86.0</v>
      </c>
      <c r="O14" s="32"/>
      <c r="P14" s="28"/>
      <c r="Q14" s="33" t="str">
        <f>L13</f>
        <v>Malickova Radoslava		</v>
      </c>
      <c r="R14" s="34">
        <f>if(AND(I13="",I14="",N13="",N14=""),"",if(I13&lt;N13,1,if(I13&gt;N13,0,if(J13&lt;O13,1,if(J13&gt;O13,0))))+if(I14&lt;N14,1,if(I14&gt;N14,0,if(J14&lt;O14,1,if(J14&gt;O14,0)))))</f>
        <v>0</v>
      </c>
      <c r="S14" s="28"/>
      <c r="T14" s="31"/>
      <c r="U14" s="28"/>
      <c r="V14" s="40"/>
      <c r="W14" s="2"/>
      <c r="X14" s="2"/>
      <c r="Y14" s="2"/>
      <c r="Z14" s="2"/>
    </row>
    <row r="15" ht="16.5" customHeight="1">
      <c r="A15" s="41"/>
      <c r="B15" s="41"/>
      <c r="C15" s="41"/>
      <c r="D15" s="41"/>
      <c r="E15" s="41"/>
      <c r="F15" s="8"/>
      <c r="G15" s="42"/>
      <c r="H15" s="43"/>
      <c r="I15" s="44">
        <f>if(I13="","",I13+I14)</f>
        <v>202</v>
      </c>
      <c r="J15" s="45"/>
      <c r="K15" s="8"/>
      <c r="L15" s="42"/>
      <c r="M15" s="43"/>
      <c r="N15" s="44">
        <f>if(N13="","",N13+N14)</f>
        <v>178</v>
      </c>
      <c r="O15" s="45"/>
      <c r="P15" s="8"/>
      <c r="Q15" s="46"/>
      <c r="R15" s="47"/>
      <c r="S15" s="8"/>
      <c r="T15" s="41"/>
      <c r="U15" s="8"/>
      <c r="V15" s="48"/>
      <c r="W15" s="2"/>
      <c r="X15" s="2"/>
      <c r="Y15" s="2"/>
      <c r="Z15" s="2"/>
    </row>
    <row r="16" ht="5.25" customHeight="1">
      <c r="A16" s="53"/>
      <c r="B16" s="53"/>
      <c r="C16" s="53"/>
      <c r="D16" s="53"/>
      <c r="E16" s="53"/>
      <c r="F16" s="8"/>
      <c r="G16" s="54"/>
      <c r="H16" s="55"/>
      <c r="I16" s="15"/>
      <c r="J16" s="15"/>
      <c r="K16" s="8"/>
      <c r="L16" s="54"/>
      <c r="M16" s="55"/>
      <c r="N16" s="15"/>
      <c r="O16" s="15"/>
      <c r="P16" s="8"/>
      <c r="Q16" s="56"/>
      <c r="R16" s="57"/>
      <c r="S16" s="8"/>
      <c r="T16" s="53"/>
      <c r="U16" s="8"/>
      <c r="V16" s="58"/>
      <c r="W16" s="8"/>
      <c r="X16" s="8"/>
      <c r="Y16" s="8"/>
      <c r="Z16" s="8"/>
    </row>
    <row r="17" ht="16.5" customHeight="1">
      <c r="A17" s="23">
        <v>3.0</v>
      </c>
      <c r="B17" s="24" t="s">
        <v>14</v>
      </c>
      <c r="C17" s="25">
        <v>1.0</v>
      </c>
      <c r="D17" s="26" t="s">
        <v>13</v>
      </c>
      <c r="E17" s="27">
        <v>2.0</v>
      </c>
      <c r="F17" s="28"/>
      <c r="G17" s="29" t="str">
        <f>'JUNIORKI ranking'!B8</f>
        <v>Poznańska Wiktoria		</v>
      </c>
      <c r="H17" s="30" t="str">
        <f>'JUNIORKI ranking'!C8</f>
        <v>POLSKA</v>
      </c>
      <c r="I17" s="31">
        <v>99.0</v>
      </c>
      <c r="J17" s="32"/>
      <c r="K17" s="28"/>
      <c r="L17" s="29" t="str">
        <f>'JUNIORKI ranking'!B15</f>
        <v>Durackova Tamara		</v>
      </c>
      <c r="M17" s="30" t="str">
        <f>'JUNIORKI ranking'!C15</f>
        <v>SŁOWACJA</v>
      </c>
      <c r="N17" s="31">
        <v>96.0</v>
      </c>
      <c r="O17" s="32"/>
      <c r="P17" s="28"/>
      <c r="Q17" s="33" t="str">
        <f>G17</f>
        <v>Poznańska Wiktoria		</v>
      </c>
      <c r="R17" s="34">
        <f>if(AND(I17="",I18="",N17="",N18=""),"",if(I17&gt;N17,1,if(I17&lt;N17,0,if(J17&gt;O17,1,if(J17&lt;O17,0))))+if(I18&gt;N18,1,if(I18&lt;N18,0,if(J18&gt;O18,1,if(J18&lt;O18,0)))))</f>
        <v>2</v>
      </c>
      <c r="S17" s="28"/>
      <c r="T17" s="31"/>
      <c r="U17" s="28"/>
      <c r="V17" s="35" t="str">
        <f>if(R17+R18=2,if(AND(R17=R18,T17="",T18=""),"",if(R17&gt;R18,Q17,if(R18&gt;R17,Q18,if(T17&gt;T18,Q17,if(T18&gt;T17,Q18))))),"")</f>
        <v>Poznańska Wiktoria		</v>
      </c>
      <c r="W17" s="2"/>
      <c r="X17" s="2"/>
      <c r="Y17" s="2"/>
      <c r="Z17" s="2"/>
    </row>
    <row r="18" ht="16.5" customHeight="1">
      <c r="A18" s="36"/>
      <c r="B18" s="36"/>
      <c r="C18" s="37"/>
      <c r="D18" s="38"/>
      <c r="E18" s="39"/>
      <c r="F18" s="28"/>
      <c r="G18" s="40"/>
      <c r="H18" s="40"/>
      <c r="I18" s="31">
        <v>93.0</v>
      </c>
      <c r="J18" s="32"/>
      <c r="K18" s="28"/>
      <c r="L18" s="40"/>
      <c r="M18" s="40"/>
      <c r="N18" s="31">
        <v>90.0</v>
      </c>
      <c r="O18" s="32"/>
      <c r="P18" s="28"/>
      <c r="Q18" s="33" t="str">
        <f>L17</f>
        <v>Durackova Tamara		</v>
      </c>
      <c r="R18" s="34">
        <f>if(AND(I17="",I18="",N17="",N18=""),"",if(I17&lt;N17,1,if(I17&gt;N17,0,if(J17&lt;O17,1,if(J17&gt;O17,0))))+if(I18&lt;N18,1,if(I18&gt;N18,0,if(J18&lt;O18,1,if(J18&gt;O18,0)))))</f>
        <v>0</v>
      </c>
      <c r="S18" s="28"/>
      <c r="T18" s="31"/>
      <c r="U18" s="28"/>
      <c r="V18" s="40"/>
      <c r="W18" s="8"/>
      <c r="X18" s="8"/>
      <c r="Y18" s="8"/>
      <c r="Z18" s="8"/>
    </row>
    <row r="19" ht="16.5" customHeight="1">
      <c r="A19" s="41"/>
      <c r="B19" s="41"/>
      <c r="C19" s="41"/>
      <c r="D19" s="41"/>
      <c r="E19" s="41"/>
      <c r="F19" s="8"/>
      <c r="G19" s="42"/>
      <c r="H19" s="43"/>
      <c r="I19" s="44">
        <f>if(I17="","",I17+I18)</f>
        <v>192</v>
      </c>
      <c r="J19" s="45"/>
      <c r="K19" s="8"/>
      <c r="L19" s="42"/>
      <c r="M19" s="43"/>
      <c r="N19" s="44">
        <f>if(N17="","",N17+N18)</f>
        <v>186</v>
      </c>
      <c r="O19" s="45"/>
      <c r="P19" s="8"/>
      <c r="Q19" s="46"/>
      <c r="R19" s="47"/>
      <c r="S19" s="8"/>
      <c r="T19" s="41"/>
      <c r="U19" s="8"/>
      <c r="V19" s="48"/>
      <c r="W19" s="8"/>
      <c r="X19" s="8"/>
      <c r="Y19" s="8"/>
      <c r="Z19" s="8"/>
    </row>
    <row r="20" ht="5.25" customHeight="1">
      <c r="A20" s="8"/>
      <c r="B20" s="8"/>
      <c r="C20" s="8"/>
      <c r="D20" s="8"/>
      <c r="E20" s="8"/>
      <c r="F20" s="8"/>
      <c r="G20" s="49"/>
      <c r="H20" s="50"/>
      <c r="I20" s="59"/>
      <c r="J20" s="8"/>
      <c r="K20" s="8"/>
      <c r="L20" s="49"/>
      <c r="M20" s="50"/>
      <c r="N20" s="59"/>
      <c r="O20" s="8"/>
      <c r="P20" s="8"/>
      <c r="Q20" s="51"/>
      <c r="R20" s="52"/>
      <c r="S20" s="8"/>
      <c r="T20" s="8"/>
      <c r="U20" s="8"/>
      <c r="V20" s="50"/>
      <c r="W20" s="8"/>
      <c r="X20" s="8"/>
      <c r="Y20" s="8"/>
      <c r="Z20" s="8"/>
    </row>
    <row r="21" ht="16.5" customHeight="1">
      <c r="A21" s="23">
        <v>4.0</v>
      </c>
      <c r="B21" s="24" t="s">
        <v>14</v>
      </c>
      <c r="C21" s="25">
        <v>3.0</v>
      </c>
      <c r="D21" s="26" t="s">
        <v>13</v>
      </c>
      <c r="E21" s="27">
        <v>4.0</v>
      </c>
      <c r="F21" s="28"/>
      <c r="G21" s="29" t="str">
        <f>'JUNIORKI ranking'!B16</f>
        <v>Nowakowska Katarzyna		</v>
      </c>
      <c r="H21" s="30" t="str">
        <f>'JUNIORKI ranking'!C16</f>
        <v>POLSKA</v>
      </c>
      <c r="I21" s="31">
        <v>79.0</v>
      </c>
      <c r="J21" s="32"/>
      <c r="K21" s="28"/>
      <c r="L21" s="29" t="str">
        <f>'JUNIORKI ranking'!B7</f>
        <v>Cebula Izabela		</v>
      </c>
      <c r="M21" s="30" t="str">
        <f>'JUNIORKI ranking'!C7</f>
        <v>POLSKA</v>
      </c>
      <c r="N21" s="31">
        <v>83.0</v>
      </c>
      <c r="O21" s="32"/>
      <c r="P21" s="28"/>
      <c r="Q21" s="33" t="str">
        <f>G21</f>
        <v>Nowakowska Katarzyna		</v>
      </c>
      <c r="R21" s="34">
        <f>if(AND(I21="",I22="",N21="",N22=""),"",if(I21&gt;N21,1,if(I21&lt;N21,0,if(J21&gt;O21,1,if(J21&lt;O21,0))))+if(I22&gt;N22,1,if(I22&lt;N22,0,if(J22&gt;O22,1,if(J22&lt;O22,0)))))</f>
        <v>0</v>
      </c>
      <c r="S21" s="28"/>
      <c r="T21" s="31"/>
      <c r="U21" s="28"/>
      <c r="V21" s="35" t="str">
        <f>if(R21+R22=2,if(AND(R21=R22,T21="",T22=""),"",if(R21&gt;R22,Q21,if(R22&gt;R21,Q22,if(T21&gt;T22,Q21,if(T22&gt;T21,Q22))))),"")</f>
        <v>Cebula Izabela		</v>
      </c>
      <c r="W21" s="2"/>
      <c r="X21" s="2"/>
      <c r="Y21" s="2"/>
      <c r="Z21" s="2"/>
    </row>
    <row r="22" ht="16.5" customHeight="1">
      <c r="A22" s="36"/>
      <c r="B22" s="36"/>
      <c r="C22" s="37"/>
      <c r="D22" s="38"/>
      <c r="E22" s="39"/>
      <c r="F22" s="28"/>
      <c r="G22" s="40"/>
      <c r="H22" s="40"/>
      <c r="I22" s="31">
        <v>84.0</v>
      </c>
      <c r="J22" s="32"/>
      <c r="K22" s="28"/>
      <c r="L22" s="40"/>
      <c r="M22" s="40"/>
      <c r="N22" s="31">
        <v>86.0</v>
      </c>
      <c r="O22" s="32"/>
      <c r="P22" s="28"/>
      <c r="Q22" s="33" t="str">
        <f>L21</f>
        <v>Cebula Izabela		</v>
      </c>
      <c r="R22" s="34">
        <f>if(AND(I21="",I22="",N21="",N22=""),"",if(I21&lt;N21,1,if(I21&gt;N21,0,if(J21&lt;O21,1,if(J21&gt;O21,0))))+if(I22&lt;N22,1,if(I22&gt;N22,0,if(J22&lt;O22,1,if(J22&gt;O22,0)))))</f>
        <v>2</v>
      </c>
      <c r="S22" s="28"/>
      <c r="T22" s="31"/>
      <c r="U22" s="28"/>
      <c r="V22" s="36"/>
      <c r="W22" s="2"/>
      <c r="X22" s="2"/>
      <c r="Y22" s="2"/>
      <c r="Z22" s="2"/>
    </row>
    <row r="23" ht="16.5" customHeight="1">
      <c r="A23" s="8"/>
      <c r="B23" s="8"/>
      <c r="C23" s="8"/>
      <c r="D23" s="8"/>
      <c r="E23" s="8"/>
      <c r="F23" s="8"/>
      <c r="G23" s="42"/>
      <c r="H23" s="43"/>
      <c r="I23" s="44">
        <f>if(I21="","",I21+I22)</f>
        <v>163</v>
      </c>
      <c r="J23" s="45"/>
      <c r="K23" s="8"/>
      <c r="L23" s="42"/>
      <c r="M23" s="43"/>
      <c r="N23" s="44">
        <f>if(N21="","",N21+N22)</f>
        <v>169</v>
      </c>
      <c r="O23" s="45"/>
      <c r="P23" s="8"/>
      <c r="Q23" s="51"/>
      <c r="R23" s="52"/>
      <c r="S23" s="8"/>
      <c r="T23" s="8"/>
      <c r="U23" s="8"/>
      <c r="V23" s="50"/>
      <c r="W23" s="2"/>
      <c r="X23" s="2"/>
      <c r="Y23" s="2"/>
      <c r="Z23" s="2"/>
    </row>
    <row r="24" ht="5.25" customHeight="1">
      <c r="A24" s="15"/>
      <c r="B24" s="16"/>
      <c r="C24" s="60"/>
      <c r="D24" s="8"/>
      <c r="E24" s="8"/>
      <c r="F24" s="8"/>
      <c r="G24" s="54"/>
      <c r="H24" s="55"/>
      <c r="I24" s="15"/>
      <c r="J24" s="15"/>
      <c r="K24" s="8"/>
      <c r="L24" s="54"/>
      <c r="M24" s="55"/>
      <c r="N24" s="15"/>
      <c r="O24" s="15"/>
      <c r="P24" s="8"/>
      <c r="Q24" s="61"/>
      <c r="R24" s="57"/>
      <c r="S24" s="8"/>
      <c r="T24" s="15"/>
      <c r="U24" s="8"/>
      <c r="V24" s="62"/>
      <c r="W24" s="8"/>
      <c r="X24" s="8"/>
      <c r="Y24" s="8"/>
      <c r="Z24" s="8"/>
    </row>
    <row r="25" ht="16.5" customHeight="1">
      <c r="A25" s="23">
        <v>5.0</v>
      </c>
      <c r="B25" s="24" t="s">
        <v>15</v>
      </c>
      <c r="C25" s="25">
        <v>1.0</v>
      </c>
      <c r="D25" s="26" t="s">
        <v>13</v>
      </c>
      <c r="E25" s="27">
        <v>2.0</v>
      </c>
      <c r="F25" s="28"/>
      <c r="G25" s="29" t="str">
        <f>'JUNIORKI ranking'!B6</f>
        <v>Rainka Jagoda		</v>
      </c>
      <c r="H25" s="30" t="str">
        <f>'JUNIORKI ranking'!C6</f>
        <v>POLSKA</v>
      </c>
      <c r="I25" s="31">
        <v>76.0</v>
      </c>
      <c r="J25" s="32"/>
      <c r="K25" s="28"/>
      <c r="L25" s="29" t="str">
        <f>'JUNIORKI ranking'!B17</f>
        <v>Mielcarek Maja		</v>
      </c>
      <c r="M25" s="30" t="str">
        <f>'JUNIORKI ranking'!C17</f>
        <v>POLSKA</v>
      </c>
      <c r="N25" s="31">
        <v>73.0</v>
      </c>
      <c r="O25" s="32"/>
      <c r="P25" s="28"/>
      <c r="Q25" s="33" t="str">
        <f>G25</f>
        <v>Rainka Jagoda		</v>
      </c>
      <c r="R25" s="34">
        <f>if(AND(I25="",I26="",N25="",N26=""),"",if(I25&gt;N25,1,if(I25&lt;N25,0,if(J25&gt;O25,1,if(J25&lt;O25,0))))+if(I26&gt;N26,1,if(I26&lt;N26,0,if(J26&gt;O26,1,if(J26&lt;O26,0)))))</f>
        <v>1</v>
      </c>
      <c r="S25" s="28"/>
      <c r="T25" s="31">
        <v>57.0</v>
      </c>
      <c r="U25" s="28"/>
      <c r="V25" s="35" t="str">
        <f>if(R25+R26=2,if(AND(R25=R26,T25="",T26=""),"",if(R25&gt;R26,Q25,if(R26&gt;R25,Q26,if(T25&gt;T26,Q25,if(T26&gt;T25,Q26))))),"")</f>
        <v>Mielcarek Maja		</v>
      </c>
      <c r="W25" s="2"/>
      <c r="X25" s="2"/>
      <c r="Y25" s="2"/>
      <c r="Z25" s="2"/>
    </row>
    <row r="26" ht="16.5" customHeight="1">
      <c r="A26" s="36"/>
      <c r="B26" s="36"/>
      <c r="C26" s="37"/>
      <c r="D26" s="38"/>
      <c r="E26" s="39"/>
      <c r="F26" s="28"/>
      <c r="G26" s="40"/>
      <c r="H26" s="40"/>
      <c r="I26" s="31">
        <v>88.0</v>
      </c>
      <c r="J26" s="32"/>
      <c r="K26" s="28"/>
      <c r="L26" s="40"/>
      <c r="M26" s="40"/>
      <c r="N26" s="31">
        <v>90.0</v>
      </c>
      <c r="O26" s="32"/>
      <c r="P26" s="28"/>
      <c r="Q26" s="33" t="str">
        <f>L25</f>
        <v>Mielcarek Maja		</v>
      </c>
      <c r="R26" s="34">
        <f>if(AND(I25="",I26="",N25="",N26=""),"",if(I25&lt;N25,1,if(I25&gt;N25,0,if(J25&lt;O25,1,if(J25&gt;O25,0))))+if(I26&lt;N26,1,if(I26&gt;N26,0,if(J26&lt;O26,1,if(J26&gt;O26,0)))))</f>
        <v>1</v>
      </c>
      <c r="S26" s="28"/>
      <c r="T26" s="31">
        <v>60.0</v>
      </c>
      <c r="U26" s="28"/>
      <c r="V26" s="40"/>
      <c r="W26" s="2"/>
      <c r="X26" s="2"/>
      <c r="Y26" s="2"/>
      <c r="Z26" s="2"/>
    </row>
    <row r="27" ht="16.5" customHeight="1">
      <c r="A27" s="41"/>
      <c r="B27" s="41"/>
      <c r="C27" s="41"/>
      <c r="D27" s="41"/>
      <c r="E27" s="41"/>
      <c r="F27" s="8"/>
      <c r="G27" s="42"/>
      <c r="H27" s="43"/>
      <c r="I27" s="44">
        <f>if(I25="","",I25+I26)</f>
        <v>164</v>
      </c>
      <c r="J27" s="45"/>
      <c r="K27" s="8"/>
      <c r="L27" s="42"/>
      <c r="M27" s="43"/>
      <c r="N27" s="44">
        <f>if(N25="","",N25+N26)</f>
        <v>163</v>
      </c>
      <c r="O27" s="45"/>
      <c r="P27" s="8"/>
      <c r="Q27" s="46"/>
      <c r="R27" s="47"/>
      <c r="S27" s="8"/>
      <c r="T27" s="41"/>
      <c r="U27" s="8"/>
      <c r="V27" s="48"/>
      <c r="W27" s="2"/>
      <c r="X27" s="2"/>
      <c r="Y27" s="2"/>
      <c r="Z27" s="2"/>
    </row>
    <row r="28" ht="5.25" customHeight="1">
      <c r="A28" s="8"/>
      <c r="B28" s="8"/>
      <c r="C28" s="8"/>
      <c r="D28" s="8"/>
      <c r="E28" s="8"/>
      <c r="F28" s="8"/>
      <c r="G28" s="49"/>
      <c r="H28" s="50"/>
      <c r="I28" s="41"/>
      <c r="J28" s="8"/>
      <c r="K28" s="8"/>
      <c r="L28" s="49"/>
      <c r="M28" s="50"/>
      <c r="N28" s="41"/>
      <c r="O28" s="8"/>
      <c r="P28" s="8"/>
      <c r="Q28" s="51"/>
      <c r="R28" s="52"/>
      <c r="S28" s="8"/>
      <c r="T28" s="8"/>
      <c r="U28" s="8"/>
      <c r="V28" s="50"/>
      <c r="W28" s="2"/>
      <c r="X28" s="2"/>
      <c r="Y28" s="2"/>
      <c r="Z28" s="2"/>
    </row>
    <row r="29" ht="16.5" customHeight="1">
      <c r="A29" s="23">
        <v>6.0</v>
      </c>
      <c r="B29" s="24" t="s">
        <v>15</v>
      </c>
      <c r="C29" s="25">
        <v>3.0</v>
      </c>
      <c r="D29" s="26" t="s">
        <v>13</v>
      </c>
      <c r="E29" s="27">
        <v>4.0</v>
      </c>
      <c r="F29" s="28"/>
      <c r="G29" s="29" t="str">
        <f>'JUNIORKI ranking'!B14</f>
        <v>Beskidova Katarina		</v>
      </c>
      <c r="H29" s="30" t="str">
        <f>'JUNIORKI ranking'!C14</f>
        <v>SŁOWACJA</v>
      </c>
      <c r="I29" s="31">
        <v>82.0</v>
      </c>
      <c r="J29" s="32"/>
      <c r="K29" s="28"/>
      <c r="L29" s="29" t="str">
        <f>'JUNIORKI ranking'!B9</f>
        <v>Maćkowiak Zofia		</v>
      </c>
      <c r="M29" s="30" t="str">
        <f>'JUNIORKI ranking'!C9</f>
        <v>POLSKA</v>
      </c>
      <c r="N29" s="31">
        <v>84.0</v>
      </c>
      <c r="O29" s="32"/>
      <c r="P29" s="28"/>
      <c r="Q29" s="33" t="str">
        <f>G29</f>
        <v>Beskidova Katarina		</v>
      </c>
      <c r="R29" s="34">
        <f>if(AND(I29="",I30="",N29="",N30=""),"",if(I29&gt;N29,1,if(I29&lt;N29,0,if(J29&gt;O29,1,if(J29&lt;O29,0))))+if(I30&gt;N30,1,if(I30&lt;N30,0,if(J30&gt;O30,1,if(J30&lt;O30,0)))))</f>
        <v>1</v>
      </c>
      <c r="S29" s="28"/>
      <c r="T29" s="31">
        <v>21.0</v>
      </c>
      <c r="U29" s="28"/>
      <c r="V29" s="35" t="str">
        <f>if(R29+R30=2,if(AND(R29=R30,T29="",T30=""),"",if(R29&gt;R30,Q29,if(R30&gt;R29,Q30,if(T29&gt;T30,Q29,if(T30&gt;T29,Q30))))),"")</f>
        <v>Beskidova Katarina		</v>
      </c>
      <c r="W29" s="2"/>
      <c r="X29" s="2"/>
      <c r="Y29" s="2"/>
      <c r="Z29" s="2"/>
    </row>
    <row r="30" ht="16.5" customHeight="1">
      <c r="A30" s="36"/>
      <c r="B30" s="36"/>
      <c r="C30" s="37"/>
      <c r="D30" s="38"/>
      <c r="E30" s="39"/>
      <c r="F30" s="28"/>
      <c r="G30" s="40"/>
      <c r="H30" s="40"/>
      <c r="I30" s="31">
        <v>91.0</v>
      </c>
      <c r="J30" s="32"/>
      <c r="K30" s="28"/>
      <c r="L30" s="40"/>
      <c r="M30" s="40"/>
      <c r="N30" s="31">
        <v>80.0</v>
      </c>
      <c r="O30" s="32"/>
      <c r="P30" s="28"/>
      <c r="Q30" s="33" t="str">
        <f>L29</f>
        <v>Maćkowiak Zofia		</v>
      </c>
      <c r="R30" s="34">
        <f>if(AND(I29="",I30="",N29="",N30=""),"",if(I29&lt;N29,1,if(I29&gt;N29,0,if(J29&lt;O29,1,if(J29&gt;O29,0))))+if(I30&lt;N30,1,if(I30&gt;N30,0,if(J30&lt;O30,1,if(J30&gt;O30,0)))))</f>
        <v>1</v>
      </c>
      <c r="S30" s="28"/>
      <c r="T30" s="31">
        <v>19.0</v>
      </c>
      <c r="U30" s="28"/>
      <c r="V30" s="40"/>
      <c r="W30" s="2"/>
      <c r="X30" s="2"/>
      <c r="Y30" s="2"/>
      <c r="Z30" s="2"/>
    </row>
    <row r="31" ht="16.5" customHeight="1">
      <c r="A31" s="41"/>
      <c r="B31" s="41"/>
      <c r="C31" s="41"/>
      <c r="D31" s="41"/>
      <c r="E31" s="41"/>
      <c r="F31" s="8"/>
      <c r="G31" s="42"/>
      <c r="H31" s="43"/>
      <c r="I31" s="44">
        <f>if(I29="","",I29+I30)</f>
        <v>173</v>
      </c>
      <c r="J31" s="45"/>
      <c r="K31" s="8"/>
      <c r="L31" s="42"/>
      <c r="M31" s="43"/>
      <c r="N31" s="44">
        <f>if(N29="","",N29+N30)</f>
        <v>164</v>
      </c>
      <c r="O31" s="45"/>
      <c r="P31" s="8"/>
      <c r="Q31" s="46"/>
      <c r="R31" s="47"/>
      <c r="S31" s="8"/>
      <c r="T31" s="41"/>
      <c r="U31" s="8"/>
      <c r="V31" s="48"/>
      <c r="W31" s="2"/>
      <c r="X31" s="2"/>
      <c r="Y31" s="2"/>
      <c r="Z31" s="2"/>
    </row>
    <row r="32" ht="5.25" customHeight="1">
      <c r="A32" s="53"/>
      <c r="B32" s="53"/>
      <c r="C32" s="8"/>
      <c r="D32" s="8"/>
      <c r="E32" s="8"/>
      <c r="F32" s="8"/>
      <c r="G32" s="54"/>
      <c r="H32" s="55"/>
      <c r="I32" s="15"/>
      <c r="J32" s="15"/>
      <c r="K32" s="8"/>
      <c r="L32" s="54"/>
      <c r="M32" s="55"/>
      <c r="N32" s="15"/>
      <c r="O32" s="15"/>
      <c r="P32" s="8"/>
      <c r="Q32" s="56"/>
      <c r="R32" s="57"/>
      <c r="S32" s="8"/>
      <c r="T32" s="53"/>
      <c r="U32" s="8"/>
      <c r="V32" s="58"/>
      <c r="W32" s="8"/>
      <c r="X32" s="8"/>
      <c r="Y32" s="8"/>
      <c r="Z32" s="8"/>
    </row>
    <row r="33" ht="16.5" customHeight="1">
      <c r="A33" s="23">
        <v>7.0</v>
      </c>
      <c r="B33" s="24" t="s">
        <v>16</v>
      </c>
      <c r="C33" s="25">
        <v>1.0</v>
      </c>
      <c r="D33" s="26" t="s">
        <v>13</v>
      </c>
      <c r="E33" s="27">
        <v>2.0</v>
      </c>
      <c r="F33" s="28"/>
      <c r="G33" s="29" t="str">
        <f>'JUNIORKI ranking'!B10</f>
        <v>Mazanikova Ema		</v>
      </c>
      <c r="H33" s="30" t="str">
        <f>'JUNIORKI ranking'!C10</f>
        <v>SŁOWACJA</v>
      </c>
      <c r="I33" s="31">
        <v>109.0</v>
      </c>
      <c r="J33" s="32"/>
      <c r="K33" s="28"/>
      <c r="L33" s="29" t="str">
        <f>'JUNIORKI ranking'!B13</f>
        <v>Benicka Anna		</v>
      </c>
      <c r="M33" s="30" t="str">
        <f>'JUNIORKI ranking'!C13</f>
        <v>SŁOWACJA</v>
      </c>
      <c r="N33" s="31">
        <v>99.0</v>
      </c>
      <c r="O33" s="32"/>
      <c r="P33" s="28"/>
      <c r="Q33" s="33" t="str">
        <f>G33</f>
        <v>Mazanikova Ema		</v>
      </c>
      <c r="R33" s="34">
        <f>if(AND(I33="",I34="",N33="",N34=""),"",if(I33&gt;N33,1,if(I33&lt;N33,0,if(J33&gt;O33,1,if(J33&lt;O33,0))))+if(I34&gt;N34,1,if(I34&lt;N34,0,if(J34&gt;O34,1,if(J34&lt;O34,0)))))</f>
        <v>1</v>
      </c>
      <c r="S33" s="28"/>
      <c r="T33" s="31">
        <v>19.0</v>
      </c>
      <c r="U33" s="28"/>
      <c r="V33" s="35" t="str">
        <f>if(R33+R34=2,if(AND(R33=R34,T33="",T34=""),"",if(R33&gt;R34,Q33,if(R34&gt;R33,Q34,if(T33&gt;T34,Q33,if(T34&gt;T33,Q34))))),"")</f>
        <v>Mazanikova Ema		</v>
      </c>
      <c r="W33" s="2"/>
      <c r="X33" s="2"/>
      <c r="Y33" s="2"/>
      <c r="Z33" s="2"/>
    </row>
    <row r="34" ht="16.5" customHeight="1">
      <c r="A34" s="36"/>
      <c r="B34" s="36"/>
      <c r="C34" s="37"/>
      <c r="D34" s="38"/>
      <c r="E34" s="39"/>
      <c r="F34" s="28"/>
      <c r="G34" s="40"/>
      <c r="H34" s="40"/>
      <c r="I34" s="31">
        <v>84.0</v>
      </c>
      <c r="J34" s="32"/>
      <c r="K34" s="28"/>
      <c r="L34" s="40"/>
      <c r="M34" s="40"/>
      <c r="N34" s="31">
        <v>101.0</v>
      </c>
      <c r="O34" s="32"/>
      <c r="P34" s="28"/>
      <c r="Q34" s="33" t="str">
        <f>L33</f>
        <v>Benicka Anna		</v>
      </c>
      <c r="R34" s="34">
        <f>if(AND(I33="",I34="",N33="",N34=""),"",if(I33&lt;N33,1,if(I33&gt;N33,0,if(J33&lt;O33,1,if(J33&gt;O33,0))))+if(I34&lt;N34,1,if(I34&gt;N34,0,if(J34&lt;O34,1,if(J34&gt;O34,0)))))</f>
        <v>1</v>
      </c>
      <c r="S34" s="28"/>
      <c r="T34" s="31">
        <v>13.0</v>
      </c>
      <c r="U34" s="28"/>
      <c r="V34" s="40"/>
      <c r="W34" s="8"/>
      <c r="X34" s="8"/>
      <c r="Y34" s="8"/>
      <c r="Z34" s="8"/>
    </row>
    <row r="35" ht="16.5" customHeight="1">
      <c r="A35" s="41"/>
      <c r="B35" s="41"/>
      <c r="C35" s="41"/>
      <c r="D35" s="41"/>
      <c r="E35" s="41"/>
      <c r="F35" s="8"/>
      <c r="G35" s="42"/>
      <c r="H35" s="43"/>
      <c r="I35" s="44">
        <f>if(I33="","",I33+I34)</f>
        <v>193</v>
      </c>
      <c r="J35" s="45"/>
      <c r="K35" s="8"/>
      <c r="L35" s="42"/>
      <c r="M35" s="43"/>
      <c r="N35" s="44">
        <f>if(N33="","",N33+N34)</f>
        <v>200</v>
      </c>
      <c r="O35" s="45"/>
      <c r="P35" s="8"/>
      <c r="Q35" s="46"/>
      <c r="R35" s="47"/>
      <c r="S35" s="8"/>
      <c r="T35" s="41"/>
      <c r="U35" s="8"/>
      <c r="V35" s="48"/>
      <c r="W35" s="8"/>
      <c r="X35" s="8"/>
      <c r="Y35" s="8"/>
      <c r="Z35" s="8"/>
    </row>
    <row r="36" ht="5.25" customHeight="1">
      <c r="A36" s="8"/>
      <c r="B36" s="8"/>
      <c r="C36" s="8"/>
      <c r="D36" s="8"/>
      <c r="E36" s="8"/>
      <c r="F36" s="8"/>
      <c r="G36" s="49"/>
      <c r="H36" s="50"/>
      <c r="I36" s="59"/>
      <c r="J36" s="8"/>
      <c r="K36" s="8"/>
      <c r="L36" s="49"/>
      <c r="M36" s="50"/>
      <c r="N36" s="59"/>
      <c r="O36" s="8"/>
      <c r="P36" s="8"/>
      <c r="Q36" s="51"/>
      <c r="R36" s="52"/>
      <c r="S36" s="8"/>
      <c r="T36" s="8"/>
      <c r="U36" s="8"/>
      <c r="V36" s="50"/>
      <c r="W36" s="8"/>
      <c r="X36" s="8"/>
      <c r="Y36" s="8"/>
      <c r="Z36" s="8"/>
    </row>
    <row r="37" ht="16.5" customHeight="1">
      <c r="A37" s="23">
        <v>8.0</v>
      </c>
      <c r="B37" s="24" t="s">
        <v>16</v>
      </c>
      <c r="C37" s="25">
        <v>3.0</v>
      </c>
      <c r="D37" s="26" t="s">
        <v>13</v>
      </c>
      <c r="E37" s="27">
        <v>4.0</v>
      </c>
      <c r="F37" s="28"/>
      <c r="G37" s="29" t="str">
        <f>'JUNIORKI ranking'!B18</f>
        <v>Karpowicz Maja		</v>
      </c>
      <c r="H37" s="30" t="str">
        <f>'JUNIORKI ranking'!C18</f>
        <v>POLSKA</v>
      </c>
      <c r="I37" s="31">
        <v>72.0</v>
      </c>
      <c r="J37" s="32"/>
      <c r="K37" s="28"/>
      <c r="L37" s="29" t="str">
        <f>'JUNIORKI ranking'!B5</f>
        <v>Mocova Daniela</v>
      </c>
      <c r="M37" s="30" t="str">
        <f>'JUNIORKI ranking'!C5</f>
        <v>SŁOWACJA</v>
      </c>
      <c r="N37" s="31">
        <v>91.0</v>
      </c>
      <c r="O37" s="32"/>
      <c r="P37" s="28"/>
      <c r="Q37" s="33" t="str">
        <f>G37</f>
        <v>Karpowicz Maja		</v>
      </c>
      <c r="R37" s="34">
        <f>if(AND(I37="",I38="",N37="",N38=""),"",if(I37&gt;N37,1,if(I37&lt;N37,0,if(J37&gt;O37,1,if(J37&lt;O37,0))))+if(I38&gt;N38,1,if(I38&lt;N38,0,if(J38&gt;O38,1,if(J38&lt;O38,0)))))</f>
        <v>0</v>
      </c>
      <c r="S37" s="28"/>
      <c r="T37" s="31"/>
      <c r="U37" s="28"/>
      <c r="V37" s="35" t="str">
        <f>if(R37+R38=2,if(AND(R37=R38,T37="",T38=""),"",if(R37&gt;R38,Q37,if(R38&gt;R37,Q38,if(T37&gt;T38,Q37,if(T38&gt;T37,Q38))))),"")</f>
        <v>Mocova Daniela</v>
      </c>
      <c r="W37" s="2"/>
      <c r="X37" s="2"/>
      <c r="Y37" s="2"/>
      <c r="Z37" s="2"/>
    </row>
    <row r="38" ht="16.5" customHeight="1">
      <c r="A38" s="36"/>
      <c r="B38" s="36"/>
      <c r="C38" s="37"/>
      <c r="D38" s="38"/>
      <c r="E38" s="39"/>
      <c r="F38" s="28"/>
      <c r="G38" s="40"/>
      <c r="H38" s="40"/>
      <c r="I38" s="31">
        <v>95.0</v>
      </c>
      <c r="J38" s="32"/>
      <c r="K38" s="28"/>
      <c r="L38" s="40"/>
      <c r="M38" s="40"/>
      <c r="N38" s="31">
        <v>98.0</v>
      </c>
      <c r="O38" s="32"/>
      <c r="P38" s="28"/>
      <c r="Q38" s="33" t="str">
        <f>L37</f>
        <v>Mocova Daniela</v>
      </c>
      <c r="R38" s="34">
        <f>if(AND(I37="",I38="",N37="",N38=""),"",if(I37&lt;N37,1,if(I37&gt;N37,0,if(J37&lt;O37,1,if(J37&gt;O37,0))))+if(I38&lt;N38,1,if(I38&gt;N38,0,if(J38&lt;O38,1,if(J38&gt;O38,0)))))</f>
        <v>2</v>
      </c>
      <c r="S38" s="28"/>
      <c r="T38" s="31"/>
      <c r="U38" s="28"/>
      <c r="V38" s="40"/>
      <c r="W38" s="8"/>
      <c r="X38" s="8"/>
      <c r="Y38" s="8"/>
      <c r="Z38" s="8"/>
    </row>
    <row r="39" ht="16.5" customHeight="1">
      <c r="A39" s="41"/>
      <c r="B39" s="41"/>
      <c r="C39" s="41"/>
      <c r="D39" s="41"/>
      <c r="E39" s="41"/>
      <c r="F39" s="8"/>
      <c r="G39" s="42"/>
      <c r="H39" s="43"/>
      <c r="I39" s="44">
        <f>if(I37="","",I37+I38)</f>
        <v>167</v>
      </c>
      <c r="J39" s="45"/>
      <c r="K39" s="8"/>
      <c r="L39" s="42"/>
      <c r="M39" s="43"/>
      <c r="N39" s="44">
        <f>if(N37="","",N37+N38)</f>
        <v>189</v>
      </c>
      <c r="O39" s="45"/>
      <c r="P39" s="8"/>
      <c r="Q39" s="46"/>
      <c r="R39" s="47"/>
      <c r="S39" s="8"/>
      <c r="T39" s="41"/>
      <c r="U39" s="8"/>
      <c r="V39" s="48"/>
      <c r="W39" s="8"/>
      <c r="X39" s="8"/>
      <c r="Y39" s="8"/>
      <c r="Z39" s="8"/>
    </row>
    <row r="40" ht="5.25" customHeight="1">
      <c r="A40" s="8"/>
      <c r="B40" s="8"/>
      <c r="C40" s="8"/>
      <c r="D40" s="8"/>
      <c r="E40" s="8"/>
      <c r="F40" s="8"/>
      <c r="G40" s="49"/>
      <c r="H40" s="50"/>
      <c r="I40" s="59"/>
      <c r="J40" s="8"/>
      <c r="K40" s="8"/>
      <c r="L40" s="49"/>
      <c r="M40" s="50"/>
      <c r="N40" s="59"/>
      <c r="O40" s="8"/>
      <c r="P40" s="8"/>
      <c r="Q40" s="51"/>
      <c r="R40" s="52"/>
      <c r="S40" s="8"/>
      <c r="T40" s="8"/>
      <c r="U40" s="8"/>
      <c r="V40" s="50"/>
      <c r="W40" s="8"/>
      <c r="X40" s="8"/>
      <c r="Y40" s="8"/>
      <c r="Z40" s="8"/>
    </row>
    <row r="41" ht="27.75" customHeight="1">
      <c r="A41" s="7">
        <v>44565.0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6"/>
      <c r="W41" s="8"/>
      <c r="X41" s="8"/>
      <c r="Y41" s="8"/>
      <c r="Z41" s="8"/>
    </row>
    <row r="42" ht="27.75" customHeight="1">
      <c r="A42" s="9" t="s">
        <v>3</v>
      </c>
      <c r="B42" s="10" t="s">
        <v>4</v>
      </c>
      <c r="C42" s="11" t="s">
        <v>5</v>
      </c>
      <c r="D42" s="5"/>
      <c r="E42" s="6"/>
      <c r="F42" s="12"/>
      <c r="G42" s="9" t="s">
        <v>6</v>
      </c>
      <c r="H42" s="13" t="s">
        <v>7</v>
      </c>
      <c r="I42" s="9" t="s">
        <v>8</v>
      </c>
      <c r="J42" s="9" t="s">
        <v>9</v>
      </c>
      <c r="K42" s="12"/>
      <c r="L42" s="9" t="s">
        <v>6</v>
      </c>
      <c r="M42" s="13" t="s">
        <v>7</v>
      </c>
      <c r="N42" s="9" t="s">
        <v>8</v>
      </c>
      <c r="O42" s="9" t="s">
        <v>9</v>
      </c>
      <c r="P42" s="12"/>
      <c r="Q42" s="14" t="s">
        <v>10</v>
      </c>
      <c r="R42" s="6"/>
      <c r="S42" s="12"/>
      <c r="T42" s="9" t="s">
        <v>9</v>
      </c>
      <c r="U42" s="12"/>
      <c r="V42" s="9" t="s">
        <v>11</v>
      </c>
      <c r="W42" s="8"/>
      <c r="X42" s="8"/>
      <c r="Y42" s="8"/>
      <c r="Z42" s="8"/>
    </row>
    <row r="43" ht="5.25" customHeight="1">
      <c r="A43" s="15"/>
      <c r="B43" s="16"/>
      <c r="C43" s="17"/>
      <c r="D43" s="18"/>
      <c r="E43" s="18"/>
      <c r="F43" s="8"/>
      <c r="G43" s="19"/>
      <c r="H43" s="20"/>
      <c r="I43" s="17"/>
      <c r="J43" s="17"/>
      <c r="K43" s="8"/>
      <c r="L43" s="19"/>
      <c r="M43" s="20"/>
      <c r="N43" s="17"/>
      <c r="O43" s="17"/>
      <c r="P43" s="8"/>
      <c r="Q43" s="21"/>
      <c r="R43" s="22"/>
      <c r="S43" s="8"/>
      <c r="T43" s="17"/>
      <c r="U43" s="8"/>
      <c r="V43" s="20"/>
      <c r="W43" s="8"/>
      <c r="X43" s="8"/>
      <c r="Y43" s="8"/>
      <c r="Z43" s="8"/>
    </row>
    <row r="44" ht="16.5" customHeight="1">
      <c r="A44" s="23">
        <v>9.0</v>
      </c>
      <c r="B44" s="24" t="s">
        <v>17</v>
      </c>
      <c r="C44" s="25">
        <v>1.0</v>
      </c>
      <c r="D44" s="26" t="s">
        <v>13</v>
      </c>
      <c r="E44" s="27">
        <v>2.0</v>
      </c>
      <c r="F44" s="28"/>
      <c r="G44" s="29" t="str">
        <f>if(V9="","ZWYCIĘŻCZYNI POJ. NR 1",V9)</f>
        <v>Poliakova Nada		</v>
      </c>
      <c r="H44" s="30" t="str">
        <f>if(V9="","",VLOOKUP(G44,'JUNIORKI ranking'!$B$4:$C$19,2,FALSE))</f>
        <v>SŁOWACJA</v>
      </c>
      <c r="I44" s="31">
        <v>75.0</v>
      </c>
      <c r="J44" s="32"/>
      <c r="K44" s="28"/>
      <c r="L44" s="29" t="str">
        <f>if(V13="","ZWYCIĘŻCZYNI POJ. NR 2",V13)</f>
        <v>Matis Sofia		</v>
      </c>
      <c r="M44" s="63" t="str">
        <f>if(V13="","",VLOOKUP(L44,'JUNIORKI ranking'!$B$4:$C$19,2,FALSE))</f>
        <v>SŁOWACJA</v>
      </c>
      <c r="N44" s="31">
        <v>97.0</v>
      </c>
      <c r="O44" s="32"/>
      <c r="P44" s="28"/>
      <c r="Q44" s="33" t="str">
        <f>G44</f>
        <v>Poliakova Nada		</v>
      </c>
      <c r="R44" s="34">
        <f>if(AND(I44="",I45="",N44="",N45=""),"",if(I44&gt;N44,1,if(I44&lt;N44,0,if(J44&gt;O44,1,if(J44&lt;O44,0))))+if(I45&gt;N45,1,if(I45&lt;N45,0,if(J45&gt;O45,1,if(J45&lt;O45,0)))))</f>
        <v>0</v>
      </c>
      <c r="S44" s="28"/>
      <c r="T44" s="31"/>
      <c r="U44" s="28"/>
      <c r="V44" s="35" t="str">
        <f>if(R44+R45=2,if(AND(R44=R45,T44="",T45=""),"",if(R44&gt;R45,Q44,if(R45&gt;R44,Q45,if(T44&gt;T45,Q44,if(T45&gt;T44,Q45))))),"")</f>
        <v>Matis Sofia		</v>
      </c>
      <c r="W44" s="2"/>
      <c r="X44" s="2"/>
      <c r="Y44" s="2"/>
      <c r="Z44" s="2"/>
    </row>
    <row r="45" ht="16.5" customHeight="1">
      <c r="A45" s="36"/>
      <c r="B45" s="36"/>
      <c r="C45" s="37"/>
      <c r="D45" s="38"/>
      <c r="E45" s="39"/>
      <c r="F45" s="28"/>
      <c r="G45" s="40"/>
      <c r="H45" s="40"/>
      <c r="I45" s="31">
        <v>90.0</v>
      </c>
      <c r="J45" s="32"/>
      <c r="K45" s="28"/>
      <c r="L45" s="40"/>
      <c r="M45" s="40"/>
      <c r="N45" s="31">
        <v>101.0</v>
      </c>
      <c r="O45" s="32"/>
      <c r="P45" s="28"/>
      <c r="Q45" s="33" t="str">
        <f>L44</f>
        <v>Matis Sofia		</v>
      </c>
      <c r="R45" s="34">
        <f>if(AND(I44="",I45="",N44="",N45=""),"",if(I44&lt;N44,1,if(I44&gt;N44,0,if(J44&lt;O44,1,if(J44&gt;O44,0))))+if(I45&lt;N45,1,if(I45&gt;N45,0,if(J45&lt;O45,1,if(J45&gt;O45,0)))))</f>
        <v>2</v>
      </c>
      <c r="S45" s="28"/>
      <c r="T45" s="31"/>
      <c r="U45" s="28"/>
      <c r="V45" s="40"/>
      <c r="W45" s="2"/>
      <c r="X45" s="2"/>
      <c r="Y45" s="2"/>
      <c r="Z45" s="2"/>
    </row>
    <row r="46" ht="16.5" customHeight="1">
      <c r="A46" s="41"/>
      <c r="B46" s="41"/>
      <c r="C46" s="41"/>
      <c r="D46" s="41"/>
      <c r="E46" s="41"/>
      <c r="F46" s="8"/>
      <c r="G46" s="42"/>
      <c r="H46" s="43"/>
      <c r="I46" s="44">
        <f>if(I44="","",I44+I45)</f>
        <v>165</v>
      </c>
      <c r="J46" s="45"/>
      <c r="K46" s="8"/>
      <c r="L46" s="42"/>
      <c r="M46" s="43"/>
      <c r="N46" s="44">
        <f>if(N44="","",N44+N45)</f>
        <v>198</v>
      </c>
      <c r="O46" s="45"/>
      <c r="P46" s="8"/>
      <c r="Q46" s="46"/>
      <c r="R46" s="47"/>
      <c r="S46" s="8"/>
      <c r="T46" s="41"/>
      <c r="U46" s="8"/>
      <c r="V46" s="48"/>
      <c r="W46" s="2"/>
      <c r="X46" s="2"/>
      <c r="Y46" s="2"/>
      <c r="Z46" s="2"/>
    </row>
    <row r="47" ht="5.25" customHeight="1">
      <c r="A47" s="8"/>
      <c r="B47" s="8"/>
      <c r="C47" s="8"/>
      <c r="D47" s="8"/>
      <c r="E47" s="8"/>
      <c r="F47" s="8"/>
      <c r="G47" s="49"/>
      <c r="H47" s="50"/>
      <c r="I47" s="41"/>
      <c r="J47" s="8"/>
      <c r="K47" s="8"/>
      <c r="L47" s="49"/>
      <c r="M47" s="50"/>
      <c r="N47" s="41"/>
      <c r="O47" s="8"/>
      <c r="P47" s="8"/>
      <c r="Q47" s="51"/>
      <c r="R47" s="52"/>
      <c r="S47" s="8"/>
      <c r="T47" s="8"/>
      <c r="U47" s="8"/>
      <c r="V47" s="50"/>
      <c r="W47" s="2"/>
      <c r="X47" s="2"/>
      <c r="Y47" s="2"/>
      <c r="Z47" s="2"/>
    </row>
    <row r="48" ht="16.5" customHeight="1">
      <c r="A48" s="23">
        <v>10.0</v>
      </c>
      <c r="B48" s="24" t="s">
        <v>17</v>
      </c>
      <c r="C48" s="25">
        <v>3.0</v>
      </c>
      <c r="D48" s="26" t="s">
        <v>13</v>
      </c>
      <c r="E48" s="27">
        <v>4.0</v>
      </c>
      <c r="F48" s="28"/>
      <c r="G48" s="29" t="str">
        <f>if(V17="","ZWYCIĘŻCZYNI POJ. NR 3",V17)</f>
        <v>Poznańska Wiktoria		</v>
      </c>
      <c r="H48" s="63" t="str">
        <f>if(V17="","",VLOOKUP(G48,'JUNIORKI ranking'!$B$4:$C$19,2,FALSE))</f>
        <v>POLSKA</v>
      </c>
      <c r="I48" s="31">
        <v>102.0</v>
      </c>
      <c r="J48" s="31"/>
      <c r="K48" s="28"/>
      <c r="L48" s="29" t="str">
        <f>if(V21="","ZWYCIĘŻCZYNI POJ. NR 4",V21)</f>
        <v>Cebula Izabela		</v>
      </c>
      <c r="M48" s="63" t="str">
        <f>if(V21="","",VLOOKUP(L48,'JUNIORKI ranking'!$B$4:$C$19,2,FALSE))</f>
        <v>POLSKA</v>
      </c>
      <c r="N48" s="31">
        <v>67.0</v>
      </c>
      <c r="O48" s="31"/>
      <c r="P48" s="28"/>
      <c r="Q48" s="33" t="str">
        <f>G48</f>
        <v>Poznańska Wiktoria		</v>
      </c>
      <c r="R48" s="34">
        <f>if(AND(I48="",I49="",N48="",N49=""),"",if(I48&gt;N48,1,if(I48&lt;N48,0,if(J48&gt;O48,1,if(J48&lt;O48,0))))+if(I49&gt;N49,1,if(I49&lt;N49,0,if(J49&gt;O49,1,if(J49&lt;O49,0)))))</f>
        <v>2</v>
      </c>
      <c r="S48" s="28"/>
      <c r="T48" s="31"/>
      <c r="U48" s="28"/>
      <c r="V48" s="35" t="str">
        <f>if(R48+R49=2,if(AND(R48=R49,T48="",T49=""),"",if(R48&gt;R49,Q48,if(R49&gt;R48,Q49,if(T48&gt;T49,Q48,if(T49&gt;T48,Q49))))),"")</f>
        <v>Poznańska Wiktoria		</v>
      </c>
      <c r="W48" s="2"/>
      <c r="X48" s="2"/>
      <c r="Y48" s="2"/>
      <c r="Z48" s="2"/>
    </row>
    <row r="49" ht="16.5" customHeight="1">
      <c r="A49" s="36"/>
      <c r="B49" s="36"/>
      <c r="C49" s="37"/>
      <c r="D49" s="38"/>
      <c r="E49" s="39"/>
      <c r="F49" s="28"/>
      <c r="G49" s="40"/>
      <c r="H49" s="40"/>
      <c r="I49" s="31">
        <v>90.0</v>
      </c>
      <c r="J49" s="32"/>
      <c r="K49" s="28"/>
      <c r="L49" s="40"/>
      <c r="M49" s="40"/>
      <c r="N49" s="31">
        <v>67.0</v>
      </c>
      <c r="O49" s="32"/>
      <c r="P49" s="28"/>
      <c r="Q49" s="33" t="str">
        <f>L48</f>
        <v>Cebula Izabela		</v>
      </c>
      <c r="R49" s="34">
        <f>if(AND(I48="",I49="",N48="",N49=""),"",if(I48&lt;N48,1,if(I48&gt;N48,0,if(J48&lt;O48,1,if(J48&gt;O48,0))))+if(I49&lt;N49,1,if(I49&gt;N49,0,if(J49&lt;O49,1,if(J49&gt;O49,0)))))</f>
        <v>0</v>
      </c>
      <c r="S49" s="28"/>
      <c r="T49" s="31"/>
      <c r="U49" s="28"/>
      <c r="V49" s="40"/>
      <c r="W49" s="2"/>
      <c r="X49" s="2"/>
      <c r="Y49" s="2"/>
      <c r="Z49" s="2"/>
    </row>
    <row r="50" ht="16.5" customHeight="1">
      <c r="A50" s="41"/>
      <c r="B50" s="41"/>
      <c r="C50" s="41"/>
      <c r="D50" s="41"/>
      <c r="E50" s="41"/>
      <c r="F50" s="8"/>
      <c r="G50" s="42"/>
      <c r="H50" s="43"/>
      <c r="I50" s="44">
        <f>if(I48="","",I48+I49)</f>
        <v>192</v>
      </c>
      <c r="J50" s="45"/>
      <c r="K50" s="8"/>
      <c r="L50" s="42"/>
      <c r="M50" s="43"/>
      <c r="N50" s="44">
        <f>if(N48="","",N48+N49)</f>
        <v>134</v>
      </c>
      <c r="O50" s="45"/>
      <c r="P50" s="8"/>
      <c r="Q50" s="46"/>
      <c r="R50" s="47"/>
      <c r="S50" s="8"/>
      <c r="T50" s="41"/>
      <c r="U50" s="8"/>
      <c r="V50" s="48"/>
      <c r="W50" s="2"/>
      <c r="X50" s="2"/>
      <c r="Y50" s="2"/>
      <c r="Z50" s="2"/>
    </row>
    <row r="51" ht="5.25" customHeight="1">
      <c r="A51" s="53"/>
      <c r="B51" s="53"/>
      <c r="C51" s="53"/>
      <c r="D51" s="53"/>
      <c r="E51" s="53"/>
      <c r="F51" s="8"/>
      <c r="G51" s="54"/>
      <c r="H51" s="55"/>
      <c r="I51" s="15"/>
      <c r="J51" s="15"/>
      <c r="K51" s="8"/>
      <c r="L51" s="54"/>
      <c r="M51" s="55"/>
      <c r="N51" s="15"/>
      <c r="O51" s="15"/>
      <c r="P51" s="8"/>
      <c r="Q51" s="56"/>
      <c r="R51" s="57"/>
      <c r="S51" s="8"/>
      <c r="T51" s="53"/>
      <c r="U51" s="8"/>
      <c r="V51" s="58"/>
      <c r="W51" s="8"/>
      <c r="X51" s="8"/>
      <c r="Y51" s="8"/>
      <c r="Z51" s="8"/>
    </row>
    <row r="52" ht="16.5" customHeight="1">
      <c r="A52" s="23">
        <v>11.0</v>
      </c>
      <c r="B52" s="24" t="s">
        <v>18</v>
      </c>
      <c r="C52" s="25">
        <v>1.0</v>
      </c>
      <c r="D52" s="26" t="s">
        <v>13</v>
      </c>
      <c r="E52" s="27">
        <v>2.0</v>
      </c>
      <c r="F52" s="28"/>
      <c r="G52" s="29" t="str">
        <f>if(V25="","ZWYCIĘŻCZYNI POJ. NR 5",V25)</f>
        <v>Mielcarek Maja		</v>
      </c>
      <c r="H52" s="63" t="str">
        <f>if(V25="","",VLOOKUP(G52,'JUNIORKI ranking'!$B$4:$C$19,2,FALSE))</f>
        <v>POLSKA</v>
      </c>
      <c r="I52" s="31">
        <v>89.0</v>
      </c>
      <c r="J52" s="32"/>
      <c r="K52" s="28"/>
      <c r="L52" s="29" t="str">
        <f>if(V29="","ZWYCIĘŻCZYNI POJ. NR 6",V29)</f>
        <v>Beskidova Katarina		</v>
      </c>
      <c r="M52" s="63" t="str">
        <f>if(V29="","",VLOOKUP(L52,'JUNIORKI ranking'!$B$4:$C$19,2,FALSE))</f>
        <v>SŁOWACJA</v>
      </c>
      <c r="N52" s="31">
        <v>86.0</v>
      </c>
      <c r="O52" s="32"/>
      <c r="P52" s="28"/>
      <c r="Q52" s="33" t="str">
        <f>G52</f>
        <v>Mielcarek Maja		</v>
      </c>
      <c r="R52" s="34">
        <f>if(AND(I52="",I53="",N52="",N53=""),"",if(I52&gt;N52,1,if(I52&lt;N52,0,if(J52&gt;O52,1,if(J52&lt;O52,0))))+if(I53&gt;N53,1,if(I53&lt;N53,0,if(J53&gt;O53,1,if(J53&lt;O53,0)))))</f>
        <v>2</v>
      </c>
      <c r="S52" s="28"/>
      <c r="T52" s="31"/>
      <c r="U52" s="28"/>
      <c r="V52" s="35" t="str">
        <f>if(R52+R53=2,if(AND(R52=R53,T52="",T53=""),"",if(R52&gt;R53,Q52,if(R53&gt;R52,Q53,if(T52&gt;T53,Q52,if(T53&gt;T52,Q53))))),"")</f>
        <v>Mielcarek Maja		</v>
      </c>
      <c r="W52" s="2"/>
      <c r="X52" s="2"/>
      <c r="Y52" s="2"/>
      <c r="Z52" s="2"/>
    </row>
    <row r="53" ht="16.5" customHeight="1">
      <c r="A53" s="36"/>
      <c r="B53" s="36"/>
      <c r="C53" s="37"/>
      <c r="D53" s="38"/>
      <c r="E53" s="39"/>
      <c r="F53" s="28"/>
      <c r="G53" s="40"/>
      <c r="H53" s="40"/>
      <c r="I53" s="31">
        <v>97.0</v>
      </c>
      <c r="J53" s="32"/>
      <c r="K53" s="28"/>
      <c r="L53" s="40"/>
      <c r="M53" s="40"/>
      <c r="N53" s="31">
        <v>89.0</v>
      </c>
      <c r="O53" s="32"/>
      <c r="P53" s="28"/>
      <c r="Q53" s="33" t="str">
        <f>L52</f>
        <v>Beskidova Katarina		</v>
      </c>
      <c r="R53" s="34">
        <f>if(AND(I52="",I53="",N52="",N53=""),"",if(I52&lt;N52,1,if(I52&gt;N52,0,if(J52&lt;O52,1,if(J52&gt;O52,0))))+if(I53&lt;N53,1,if(I53&gt;N53,0,if(J53&lt;O53,1,if(J53&gt;O53,0)))))</f>
        <v>0</v>
      </c>
      <c r="S53" s="28"/>
      <c r="T53" s="31"/>
      <c r="U53" s="28"/>
      <c r="V53" s="40"/>
      <c r="W53" s="8"/>
      <c r="X53" s="8"/>
      <c r="Y53" s="8"/>
      <c r="Z53" s="8"/>
    </row>
    <row r="54" ht="16.5" customHeight="1">
      <c r="A54" s="41"/>
      <c r="B54" s="41"/>
      <c r="C54" s="41"/>
      <c r="D54" s="41"/>
      <c r="E54" s="41"/>
      <c r="F54" s="8"/>
      <c r="G54" s="42"/>
      <c r="H54" s="43"/>
      <c r="I54" s="44">
        <f>if(I52="","",I52+I53)</f>
        <v>186</v>
      </c>
      <c r="J54" s="45"/>
      <c r="K54" s="8"/>
      <c r="L54" s="42"/>
      <c r="M54" s="64"/>
      <c r="N54" s="44">
        <f>if(N52="","",N52+N53)</f>
        <v>175</v>
      </c>
      <c r="O54" s="45"/>
      <c r="P54" s="8"/>
      <c r="Q54" s="46"/>
      <c r="R54" s="47"/>
      <c r="S54" s="8"/>
      <c r="T54" s="41"/>
      <c r="U54" s="8"/>
      <c r="V54" s="48"/>
      <c r="W54" s="8"/>
      <c r="X54" s="8"/>
      <c r="Y54" s="8"/>
      <c r="Z54" s="8"/>
    </row>
    <row r="55" ht="5.25" customHeight="1">
      <c r="A55" s="8"/>
      <c r="B55" s="8"/>
      <c r="C55" s="8"/>
      <c r="D55" s="8"/>
      <c r="E55" s="8"/>
      <c r="F55" s="8"/>
      <c r="G55" s="49"/>
      <c r="H55" s="50"/>
      <c r="I55" s="59"/>
      <c r="J55" s="8"/>
      <c r="K55" s="8"/>
      <c r="L55" s="49"/>
      <c r="M55" s="50"/>
      <c r="N55" s="59"/>
      <c r="O55" s="8"/>
      <c r="P55" s="8"/>
      <c r="Q55" s="51"/>
      <c r="R55" s="52"/>
      <c r="S55" s="8"/>
      <c r="T55" s="8"/>
      <c r="U55" s="8"/>
      <c r="V55" s="50"/>
      <c r="W55" s="8"/>
      <c r="X55" s="8"/>
      <c r="Y55" s="8"/>
      <c r="Z55" s="8"/>
    </row>
    <row r="56" ht="16.5" customHeight="1">
      <c r="A56" s="23">
        <v>12.0</v>
      </c>
      <c r="B56" s="24" t="s">
        <v>18</v>
      </c>
      <c r="C56" s="25">
        <v>3.0</v>
      </c>
      <c r="D56" s="26" t="s">
        <v>13</v>
      </c>
      <c r="E56" s="27">
        <v>4.0</v>
      </c>
      <c r="F56" s="28"/>
      <c r="G56" s="29" t="str">
        <f>if(V33="","ZWYCIĘŻCZYNI POJ. NR 7",V33)</f>
        <v>Mazanikova Ema		</v>
      </c>
      <c r="H56" s="63" t="str">
        <f>if(V33="","",VLOOKUP(G56,'JUNIORKI ranking'!$B$4:$C$19,2,FALSE))</f>
        <v>SŁOWACJA</v>
      </c>
      <c r="I56" s="31">
        <v>98.0</v>
      </c>
      <c r="J56" s="32"/>
      <c r="K56" s="28"/>
      <c r="L56" s="29" t="str">
        <f>if(V37="","ZWYCIĘŻCZYNI POJ. NR 8",V37)</f>
        <v>Mocova Daniela</v>
      </c>
      <c r="M56" s="63" t="str">
        <f>if(V37="","",VLOOKUP(L56,'JUNIORKI ranking'!$B$4:$C$19,2,FALSE))</f>
        <v>SŁOWACJA</v>
      </c>
      <c r="N56" s="31">
        <v>108.0</v>
      </c>
      <c r="O56" s="32"/>
      <c r="P56" s="28"/>
      <c r="Q56" s="33" t="str">
        <f>G56</f>
        <v>Mazanikova Ema		</v>
      </c>
      <c r="R56" s="34">
        <f>if(AND(I56="",I57="",N56="",N57=""),"",if(I56&gt;N56,1,if(I56&lt;N56,0,if(J56&gt;O56,1,if(J56&lt;O56,0))))+if(I57&gt;N57,1,if(I57&lt;N57,0,if(J57&gt;O57,1,if(J57&lt;O57,0)))))</f>
        <v>1</v>
      </c>
      <c r="S56" s="28"/>
      <c r="T56" s="31">
        <v>15.0</v>
      </c>
      <c r="U56" s="28"/>
      <c r="V56" s="35" t="str">
        <f>if(R56+R57=2,if(AND(R56=R57,T56="",T57=""),"",if(R56&gt;R57,Q56,if(R57&gt;R56,Q57,if(T56&gt;T57,Q56,if(T57&gt;T56,Q57))))),"")</f>
        <v>Mocova Daniela</v>
      </c>
      <c r="W56" s="2"/>
      <c r="X56" s="2"/>
      <c r="Y56" s="2"/>
      <c r="Z56" s="2"/>
    </row>
    <row r="57" ht="16.5" customHeight="1">
      <c r="A57" s="36"/>
      <c r="B57" s="36"/>
      <c r="C57" s="37"/>
      <c r="D57" s="38"/>
      <c r="E57" s="39"/>
      <c r="F57" s="28"/>
      <c r="G57" s="40"/>
      <c r="H57" s="40"/>
      <c r="I57" s="31">
        <v>101.0</v>
      </c>
      <c r="J57" s="32"/>
      <c r="K57" s="28"/>
      <c r="L57" s="40"/>
      <c r="M57" s="40"/>
      <c r="N57" s="31">
        <v>87.0</v>
      </c>
      <c r="O57" s="32"/>
      <c r="P57" s="28"/>
      <c r="Q57" s="33" t="str">
        <f>L56</f>
        <v>Mocova Daniela</v>
      </c>
      <c r="R57" s="34">
        <f>if(AND(I56="",I57="",N56="",N57=""),"",if(I56&lt;N56,1,if(I56&gt;N56,0,if(J56&lt;O56,1,if(J56&gt;O56,0))))+if(I57&lt;N57,1,if(I57&gt;N57,0,if(J57&lt;O57,1,if(J57&gt;O57,0)))))</f>
        <v>1</v>
      </c>
      <c r="S57" s="28"/>
      <c r="T57" s="31">
        <v>26.0</v>
      </c>
      <c r="U57" s="28"/>
      <c r="V57" s="36"/>
      <c r="W57" s="2"/>
      <c r="X57" s="2"/>
      <c r="Y57" s="2"/>
      <c r="Z57" s="2"/>
    </row>
    <row r="58" ht="16.5" customHeight="1">
      <c r="A58" s="8"/>
      <c r="B58" s="8"/>
      <c r="C58" s="8"/>
      <c r="D58" s="8"/>
      <c r="E58" s="8"/>
      <c r="F58" s="8"/>
      <c r="G58" s="42"/>
      <c r="H58" s="43"/>
      <c r="I58" s="44">
        <f>if(I56="","",I56+I57)</f>
        <v>199</v>
      </c>
      <c r="J58" s="45"/>
      <c r="K58" s="8"/>
      <c r="L58" s="42"/>
      <c r="M58" s="43"/>
      <c r="N58" s="44">
        <f>if(N56="","",N56+N57)</f>
        <v>195</v>
      </c>
      <c r="O58" s="45"/>
      <c r="P58" s="8"/>
      <c r="Q58" s="51"/>
      <c r="R58" s="52"/>
      <c r="S58" s="8"/>
      <c r="T58" s="8"/>
      <c r="U58" s="8"/>
      <c r="V58" s="50"/>
      <c r="W58" s="2"/>
      <c r="X58" s="2"/>
      <c r="Y58" s="2"/>
      <c r="Z58" s="2"/>
    </row>
    <row r="59" ht="5.25" customHeight="1">
      <c r="A59" s="15"/>
      <c r="B59" s="16"/>
      <c r="C59" s="60"/>
      <c r="D59" s="8"/>
      <c r="E59" s="8"/>
      <c r="F59" s="8"/>
      <c r="G59" s="54"/>
      <c r="H59" s="55"/>
      <c r="I59" s="15"/>
      <c r="J59" s="15"/>
      <c r="K59" s="8"/>
      <c r="L59" s="54"/>
      <c r="M59" s="55"/>
      <c r="N59" s="15"/>
      <c r="O59" s="15"/>
      <c r="P59" s="8"/>
      <c r="Q59" s="61"/>
      <c r="R59" s="57"/>
      <c r="S59" s="8"/>
      <c r="T59" s="15"/>
      <c r="U59" s="8"/>
      <c r="V59" s="62"/>
      <c r="W59" s="8"/>
      <c r="X59" s="8"/>
      <c r="Y59" s="8"/>
      <c r="Z59" s="8"/>
    </row>
    <row r="60" ht="27.75" customHeight="1">
      <c r="A60" s="7">
        <v>44563.0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8"/>
      <c r="X60" s="8"/>
      <c r="Y60" s="8"/>
      <c r="Z60" s="8"/>
    </row>
    <row r="61" ht="27.75" customHeight="1">
      <c r="A61" s="9" t="s">
        <v>3</v>
      </c>
      <c r="B61" s="10" t="s">
        <v>4</v>
      </c>
      <c r="C61" s="11" t="s">
        <v>5</v>
      </c>
      <c r="D61" s="5"/>
      <c r="E61" s="6"/>
      <c r="F61" s="12"/>
      <c r="G61" s="9" t="s">
        <v>6</v>
      </c>
      <c r="H61" s="13" t="s">
        <v>7</v>
      </c>
      <c r="I61" s="9" t="s">
        <v>8</v>
      </c>
      <c r="J61" s="9" t="s">
        <v>9</v>
      </c>
      <c r="K61" s="12"/>
      <c r="L61" s="9" t="s">
        <v>6</v>
      </c>
      <c r="M61" s="13" t="s">
        <v>7</v>
      </c>
      <c r="N61" s="9" t="s">
        <v>8</v>
      </c>
      <c r="O61" s="9" t="s">
        <v>9</v>
      </c>
      <c r="P61" s="12"/>
      <c r="Q61" s="14" t="s">
        <v>10</v>
      </c>
      <c r="R61" s="6"/>
      <c r="S61" s="12"/>
      <c r="T61" s="9" t="s">
        <v>9</v>
      </c>
      <c r="U61" s="12"/>
      <c r="V61" s="9" t="s">
        <v>11</v>
      </c>
      <c r="W61" s="8"/>
      <c r="X61" s="8"/>
      <c r="Y61" s="8"/>
      <c r="Z61" s="8"/>
    </row>
    <row r="62" ht="5.25" customHeight="1">
      <c r="A62" s="15"/>
      <c r="B62" s="16"/>
      <c r="C62" s="17"/>
      <c r="D62" s="18"/>
      <c r="E62" s="18"/>
      <c r="F62" s="8"/>
      <c r="G62" s="19"/>
      <c r="H62" s="20"/>
      <c r="I62" s="17"/>
      <c r="J62" s="17"/>
      <c r="K62" s="8"/>
      <c r="L62" s="19"/>
      <c r="M62" s="20"/>
      <c r="N62" s="17"/>
      <c r="O62" s="17"/>
      <c r="P62" s="8"/>
      <c r="Q62" s="21"/>
      <c r="R62" s="22"/>
      <c r="S62" s="8"/>
      <c r="T62" s="17"/>
      <c r="U62" s="8"/>
      <c r="V62" s="20"/>
      <c r="W62" s="8"/>
      <c r="X62" s="8"/>
      <c r="Y62" s="8"/>
      <c r="Z62" s="8"/>
    </row>
    <row r="63" ht="16.5" customHeight="1">
      <c r="A63" s="23">
        <v>13.0</v>
      </c>
      <c r="B63" s="24" t="s">
        <v>19</v>
      </c>
      <c r="C63" s="25">
        <v>1.0</v>
      </c>
      <c r="D63" s="26" t="s">
        <v>13</v>
      </c>
      <c r="E63" s="27">
        <v>2.0</v>
      </c>
      <c r="F63" s="28"/>
      <c r="G63" s="29" t="str">
        <f>if(V44="","ZWYCIĘŻCZYNI POJ. NR 9",V44)</f>
        <v>Matis Sofia		</v>
      </c>
      <c r="H63" s="63" t="str">
        <f>if(V44="","",VLOOKUP(G63,'JUNIORKI ranking'!$B$4:$C$19,2,FALSE))</f>
        <v>SŁOWACJA</v>
      </c>
      <c r="I63" s="31">
        <v>89.0</v>
      </c>
      <c r="J63" s="32"/>
      <c r="K63" s="28"/>
      <c r="L63" s="29" t="str">
        <f>if(V48="","ZWYCIĘŻCZYNI POJ. NR 10",V48)</f>
        <v>Poznańska Wiktoria		</v>
      </c>
      <c r="M63" s="63" t="str">
        <f>if(V48="","",VLOOKUP(L63,'JUNIORKI ranking'!$B$4:$C$19,2,FALSE))</f>
        <v>POLSKA</v>
      </c>
      <c r="N63" s="31">
        <v>68.0</v>
      </c>
      <c r="O63" s="32"/>
      <c r="P63" s="28"/>
      <c r="Q63" s="33" t="str">
        <f>G63</f>
        <v>Matis Sofia		</v>
      </c>
      <c r="R63" s="34">
        <f>if(AND(I63="",I64="",N63="",N64=""),"",if(I63&gt;N63,1,if(I63&lt;N63,0,if(J63&gt;O63,1,if(J63&lt;O63,0))))+if(I64&gt;N64,1,if(I64&lt;N64,0,if(J64&gt;O64,1,if(J64&lt;O64,0)))))</f>
        <v>1</v>
      </c>
      <c r="S63" s="28"/>
      <c r="T63" s="31">
        <v>20.0</v>
      </c>
      <c r="U63" s="28"/>
      <c r="V63" s="35" t="str">
        <f>if(R63+R64=2,if(AND(R63=R64,T63="",T64=""),"",if(R63&gt;R64,Q63,if(R64&gt;R63,Q64,if(T63&gt;T64,Q63,if(T64&gt;T63,Q64))))),"")</f>
        <v>Poznańska Wiktoria		</v>
      </c>
      <c r="W63" s="2"/>
      <c r="X63" s="2"/>
      <c r="Y63" s="2"/>
      <c r="Z63" s="2"/>
    </row>
    <row r="64" ht="16.5" customHeight="1">
      <c r="A64" s="36"/>
      <c r="B64" s="36"/>
      <c r="C64" s="37"/>
      <c r="D64" s="38"/>
      <c r="E64" s="39"/>
      <c r="F64" s="28"/>
      <c r="G64" s="40"/>
      <c r="H64" s="40"/>
      <c r="I64" s="31">
        <v>84.0</v>
      </c>
      <c r="J64" s="32"/>
      <c r="K64" s="28"/>
      <c r="L64" s="40"/>
      <c r="M64" s="40"/>
      <c r="N64" s="31">
        <v>89.0</v>
      </c>
      <c r="O64" s="32"/>
      <c r="P64" s="28"/>
      <c r="Q64" s="33" t="str">
        <f>L63</f>
        <v>Poznańska Wiktoria		</v>
      </c>
      <c r="R64" s="34">
        <f>if(AND(I63="",I64="",N63="",N64=""),"",if(I63&lt;N63,1,if(I63&gt;N63,0,if(J63&lt;O63,1,if(J63&gt;O63,0))))+if(I64&lt;N64,1,if(I64&gt;N64,0,if(J64&lt;O64,1,if(J64&gt;O64,0)))))</f>
        <v>1</v>
      </c>
      <c r="S64" s="28"/>
      <c r="T64" s="31">
        <v>21.0</v>
      </c>
      <c r="U64" s="28"/>
      <c r="V64" s="40"/>
      <c r="W64" s="2"/>
      <c r="X64" s="2"/>
      <c r="Y64" s="2"/>
      <c r="Z64" s="2"/>
    </row>
    <row r="65" ht="16.5" customHeight="1">
      <c r="A65" s="41"/>
      <c r="B65" s="41"/>
      <c r="C65" s="41"/>
      <c r="D65" s="41"/>
      <c r="E65" s="41"/>
      <c r="F65" s="8"/>
      <c r="G65" s="42"/>
      <c r="H65" s="43"/>
      <c r="I65" s="44">
        <f>if(I63="","",I63+I64)</f>
        <v>173</v>
      </c>
      <c r="J65" s="45"/>
      <c r="K65" s="8"/>
      <c r="L65" s="42"/>
      <c r="M65" s="43"/>
      <c r="N65" s="44">
        <f>if(N63="","",N63+N64)</f>
        <v>157</v>
      </c>
      <c r="O65" s="45"/>
      <c r="P65" s="8"/>
      <c r="Q65" s="46"/>
      <c r="R65" s="47"/>
      <c r="S65" s="8"/>
      <c r="T65" s="41"/>
      <c r="U65" s="8"/>
      <c r="V65" s="48"/>
      <c r="W65" s="2"/>
      <c r="X65" s="2"/>
      <c r="Y65" s="2"/>
      <c r="Z65" s="2"/>
    </row>
    <row r="66" ht="5.25" customHeight="1">
      <c r="A66" s="8"/>
      <c r="B66" s="8"/>
      <c r="C66" s="8"/>
      <c r="D66" s="8"/>
      <c r="E66" s="8"/>
      <c r="F66" s="8"/>
      <c r="G66" s="49"/>
      <c r="H66" s="50"/>
      <c r="I66" s="59"/>
      <c r="J66" s="8"/>
      <c r="K66" s="8"/>
      <c r="L66" s="49"/>
      <c r="M66" s="50"/>
      <c r="N66" s="59"/>
      <c r="O66" s="8"/>
      <c r="P66" s="8"/>
      <c r="Q66" s="51"/>
      <c r="R66" s="52"/>
      <c r="S66" s="8"/>
      <c r="T66" s="8"/>
      <c r="U66" s="8"/>
      <c r="V66" s="50"/>
      <c r="W66" s="2"/>
      <c r="X66" s="2"/>
      <c r="Y66" s="2"/>
      <c r="Z66" s="2"/>
    </row>
    <row r="67" ht="16.5" customHeight="1">
      <c r="A67" s="23">
        <v>14.0</v>
      </c>
      <c r="B67" s="24" t="s">
        <v>19</v>
      </c>
      <c r="C67" s="25">
        <v>3.0</v>
      </c>
      <c r="D67" s="26" t="s">
        <v>13</v>
      </c>
      <c r="E67" s="27">
        <v>4.0</v>
      </c>
      <c r="F67" s="28"/>
      <c r="G67" s="29" t="str">
        <f>if(V52="","ZWYCIĘŻCZYNI POJ. NR 11",V52)</f>
        <v>Mielcarek Maja		</v>
      </c>
      <c r="H67" s="63" t="str">
        <f>if(V52="","",VLOOKUP(G67,'JUNIORKI ranking'!$B$4:$C$19,2,FALSE))</f>
        <v>POLSKA</v>
      </c>
      <c r="I67" s="31">
        <v>98.0</v>
      </c>
      <c r="J67" s="32"/>
      <c r="K67" s="28"/>
      <c r="L67" s="29" t="str">
        <f>if(V56="","ZWYCIĘŻCZYNI POJ. NR 12",V56)</f>
        <v>Mocova Daniela</v>
      </c>
      <c r="M67" s="63" t="str">
        <f>if(V56="","",VLOOKUP(L67,'JUNIORKI ranking'!$B$4:$C$19,2,FALSE))</f>
        <v>SŁOWACJA</v>
      </c>
      <c r="N67" s="31">
        <v>93.0</v>
      </c>
      <c r="O67" s="32"/>
      <c r="P67" s="28"/>
      <c r="Q67" s="33" t="str">
        <f>G67</f>
        <v>Mielcarek Maja		</v>
      </c>
      <c r="R67" s="34">
        <f>if(AND(I67="",I68="",N67="",N68=""),"",if(I67&gt;N67,1,if(I67&lt;N67,0,if(J67&gt;O67,1,if(J67&lt;O67,0))))+if(I68&gt;N68,1,if(I68&lt;N68,0,if(J68&gt;O68,1,if(J68&lt;O68,0)))))</f>
        <v>1</v>
      </c>
      <c r="S67" s="28"/>
      <c r="T67" s="31">
        <v>16.0</v>
      </c>
      <c r="U67" s="28"/>
      <c r="V67" s="35" t="str">
        <f>if(R67+R68=2,if(AND(R67=R68,T67="",T68=""),"",if(R67&gt;R68,Q67,if(R68&gt;R67,Q68,if(T67&gt;T68,Q67,if(T68&gt;T67,Q68))))),"")</f>
        <v>Mocova Daniela</v>
      </c>
      <c r="W67" s="2"/>
      <c r="X67" s="2"/>
      <c r="Y67" s="2"/>
      <c r="Z67" s="2"/>
    </row>
    <row r="68" ht="16.5" customHeight="1">
      <c r="A68" s="36"/>
      <c r="B68" s="36"/>
      <c r="C68" s="37"/>
      <c r="D68" s="38"/>
      <c r="E68" s="39"/>
      <c r="F68" s="28"/>
      <c r="G68" s="40"/>
      <c r="H68" s="40"/>
      <c r="I68" s="31">
        <v>78.0</v>
      </c>
      <c r="J68" s="32"/>
      <c r="K68" s="28"/>
      <c r="L68" s="40"/>
      <c r="M68" s="40"/>
      <c r="N68" s="31">
        <v>103.0</v>
      </c>
      <c r="O68" s="32"/>
      <c r="P68" s="28"/>
      <c r="Q68" s="33" t="str">
        <f>L67</f>
        <v>Mocova Daniela</v>
      </c>
      <c r="R68" s="34">
        <f>if(AND(I67="",I68="",N67="",N68=""),"",if(I67&lt;N67,1,if(I67&gt;N67,0,if(J67&lt;O67,1,if(J67&gt;O67,0))))+if(I68&lt;N68,1,if(I68&gt;N68,0,if(J68&lt;O68,1,if(J68&gt;O68,0)))))</f>
        <v>1</v>
      </c>
      <c r="S68" s="28"/>
      <c r="T68" s="31">
        <v>22.0</v>
      </c>
      <c r="U68" s="28"/>
      <c r="V68" s="40"/>
      <c r="W68" s="2"/>
      <c r="X68" s="2"/>
      <c r="Y68" s="2"/>
      <c r="Z68" s="2"/>
    </row>
    <row r="69" ht="16.5" customHeight="1">
      <c r="A69" s="41"/>
      <c r="B69" s="41"/>
      <c r="C69" s="41"/>
      <c r="D69" s="41"/>
      <c r="E69" s="41"/>
      <c r="F69" s="8"/>
      <c r="G69" s="42"/>
      <c r="H69" s="43"/>
      <c r="I69" s="44">
        <f>if(I67="","",I67+I68)</f>
        <v>176</v>
      </c>
      <c r="J69" s="45"/>
      <c r="K69" s="8"/>
      <c r="L69" s="42"/>
      <c r="M69" s="43"/>
      <c r="N69" s="44">
        <f>if(N67="","",N67+N68)</f>
        <v>196</v>
      </c>
      <c r="O69" s="45"/>
      <c r="P69" s="8"/>
      <c r="Q69" s="46"/>
      <c r="R69" s="47"/>
      <c r="S69" s="8"/>
      <c r="T69" s="41"/>
      <c r="U69" s="8"/>
      <c r="V69" s="48"/>
      <c r="W69" s="2"/>
      <c r="X69" s="2"/>
      <c r="Y69" s="2"/>
      <c r="Z69" s="2"/>
    </row>
    <row r="70" ht="5.25" customHeight="1">
      <c r="A70" s="53"/>
      <c r="B70" s="53"/>
      <c r="C70" s="53"/>
      <c r="D70" s="53"/>
      <c r="E70" s="53"/>
      <c r="F70" s="8"/>
      <c r="G70" s="65"/>
      <c r="H70" s="58"/>
      <c r="I70" s="18"/>
      <c r="J70" s="53"/>
      <c r="K70" s="8"/>
      <c r="L70" s="65"/>
      <c r="M70" s="58"/>
      <c r="N70" s="18"/>
      <c r="O70" s="53"/>
      <c r="P70" s="8"/>
      <c r="Q70" s="56"/>
      <c r="R70" s="57"/>
      <c r="S70" s="8"/>
      <c r="T70" s="53"/>
      <c r="U70" s="8"/>
      <c r="V70" s="58"/>
      <c r="W70" s="8"/>
      <c r="X70" s="8"/>
      <c r="Y70" s="8"/>
      <c r="Z70" s="8"/>
    </row>
    <row r="71" ht="27.75" customHeight="1">
      <c r="A71" s="66" t="s">
        <v>20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6"/>
      <c r="W71" s="8"/>
      <c r="X71" s="8"/>
      <c r="Y71" s="8"/>
      <c r="Z71" s="8"/>
    </row>
    <row r="72" ht="27.75" customHeight="1">
      <c r="A72" s="9" t="s">
        <v>3</v>
      </c>
      <c r="B72" s="10" t="s">
        <v>4</v>
      </c>
      <c r="C72" s="11" t="s">
        <v>5</v>
      </c>
      <c r="D72" s="5"/>
      <c r="E72" s="6"/>
      <c r="F72" s="12"/>
      <c r="G72" s="9" t="s">
        <v>6</v>
      </c>
      <c r="H72" s="13" t="s">
        <v>7</v>
      </c>
      <c r="I72" s="9" t="s">
        <v>8</v>
      </c>
      <c r="J72" s="9" t="s">
        <v>9</v>
      </c>
      <c r="K72" s="12"/>
      <c r="L72" s="9" t="s">
        <v>6</v>
      </c>
      <c r="M72" s="13" t="s">
        <v>7</v>
      </c>
      <c r="N72" s="9" t="s">
        <v>8</v>
      </c>
      <c r="O72" s="9" t="s">
        <v>9</v>
      </c>
      <c r="P72" s="12"/>
      <c r="Q72" s="14" t="s">
        <v>10</v>
      </c>
      <c r="R72" s="6"/>
      <c r="S72" s="12"/>
      <c r="T72" s="9" t="s">
        <v>9</v>
      </c>
      <c r="U72" s="12"/>
      <c r="V72" s="9" t="s">
        <v>21</v>
      </c>
      <c r="W72" s="8"/>
      <c r="X72" s="8"/>
      <c r="Y72" s="8"/>
      <c r="Z72" s="8"/>
    </row>
    <row r="73" ht="5.25" customHeight="1">
      <c r="A73" s="15"/>
      <c r="B73" s="16"/>
      <c r="C73" s="17"/>
      <c r="D73" s="18"/>
      <c r="E73" s="18"/>
      <c r="F73" s="8"/>
      <c r="G73" s="19"/>
      <c r="H73" s="20"/>
      <c r="I73" s="17"/>
      <c r="J73" s="17"/>
      <c r="K73" s="8"/>
      <c r="L73" s="19"/>
      <c r="M73" s="20"/>
      <c r="N73" s="17"/>
      <c r="O73" s="17"/>
      <c r="P73" s="8"/>
      <c r="Q73" s="21"/>
      <c r="R73" s="22"/>
      <c r="S73" s="8"/>
      <c r="T73" s="17"/>
      <c r="U73" s="8"/>
      <c r="V73" s="20"/>
      <c r="W73" s="8"/>
      <c r="X73" s="8"/>
      <c r="Y73" s="8"/>
      <c r="Z73" s="8"/>
    </row>
    <row r="74" ht="16.5" customHeight="1">
      <c r="A74" s="23">
        <v>15.0</v>
      </c>
      <c r="B74" s="67" t="s">
        <v>22</v>
      </c>
      <c r="C74" s="25">
        <v>1.0</v>
      </c>
      <c r="D74" s="26" t="s">
        <v>13</v>
      </c>
      <c r="E74" s="27">
        <v>2.0</v>
      </c>
      <c r="F74" s="28"/>
      <c r="G74" s="29" t="str">
        <f>if(V63="","ZWYCIĘŻCZYNI POJ. NR 13",V63)</f>
        <v>Poznańska Wiktoria		</v>
      </c>
      <c r="H74" s="63" t="str">
        <f>if(V63="","",VLOOKUP(G74,'JUNIORKI ranking'!$B$4:$C$19,2,FALSE))</f>
        <v>POLSKA</v>
      </c>
      <c r="I74" s="31">
        <v>91.0</v>
      </c>
      <c r="J74" s="32"/>
      <c r="K74" s="28"/>
      <c r="L74" s="29" t="str">
        <f>if(V67="","ZWYCIĘŻCZYNI POJ. NR 14",V67)</f>
        <v>Mocova Daniela</v>
      </c>
      <c r="M74" s="63" t="str">
        <f>if(V67="","",VLOOKUP(L74,'JUNIORKI ranking'!$B$4:$C$19,2,FALSE))</f>
        <v>SŁOWACJA</v>
      </c>
      <c r="N74" s="31">
        <v>95.0</v>
      </c>
      <c r="O74" s="32"/>
      <c r="P74" s="28"/>
      <c r="Q74" s="33" t="str">
        <f>G74</f>
        <v>Poznańska Wiktoria		</v>
      </c>
      <c r="R74" s="34">
        <f>if(AND(I74="",I75="",N74="",N75=""),"",if(I74&gt;N74,1,if(I74&lt;N74,0,if(J74&gt;O74,1,if(J74&lt;O74,0))))+if(I75&gt;N75,1,if(I75&lt;N75,0,if(J75&gt;O75,1,if(J75&lt;O75,0)))))</f>
        <v>0</v>
      </c>
      <c r="S74" s="28"/>
      <c r="T74" s="31"/>
      <c r="U74" s="28"/>
      <c r="V74" s="35" t="str">
        <f>if(R74+R75=2,if(AND(R74=R75,T74="",T75=""),"",if(R74&gt;R75,Q74,if(R75&gt;R74,Q75,if(T74&gt;T75,Q74,if(T75&gt;T74,Q75))))),"")</f>
        <v>Mocova Daniela</v>
      </c>
      <c r="W74" s="2"/>
      <c r="X74" s="2"/>
      <c r="Y74" s="2"/>
      <c r="Z74" s="2"/>
    </row>
    <row r="75" ht="16.5" customHeight="1">
      <c r="A75" s="36"/>
      <c r="B75" s="36"/>
      <c r="C75" s="37"/>
      <c r="D75" s="38"/>
      <c r="E75" s="39"/>
      <c r="F75" s="28"/>
      <c r="G75" s="40"/>
      <c r="H75" s="40"/>
      <c r="I75" s="31">
        <v>86.0</v>
      </c>
      <c r="J75" s="32"/>
      <c r="K75" s="28"/>
      <c r="L75" s="40"/>
      <c r="M75" s="40"/>
      <c r="N75" s="31">
        <v>112.0</v>
      </c>
      <c r="O75" s="32"/>
      <c r="P75" s="28"/>
      <c r="Q75" s="33" t="str">
        <f>L74</f>
        <v>Mocova Daniela</v>
      </c>
      <c r="R75" s="34">
        <f>if(AND(I74="",I75="",N74="",N75=""),"",if(I74&lt;N74,1,if(I74&gt;N74,0,if(J74&lt;O74,1,if(J74&gt;O74,0))))+if(I75&lt;N75,1,if(I75&gt;N75,0,if(J75&lt;O75,1,if(J75&gt;O75,0)))))</f>
        <v>2</v>
      </c>
      <c r="S75" s="28"/>
      <c r="T75" s="31"/>
      <c r="U75" s="28"/>
      <c r="V75" s="40"/>
      <c r="W75" s="2"/>
      <c r="X75" s="2"/>
      <c r="Y75" s="2"/>
      <c r="Z75" s="2"/>
    </row>
    <row r="76" ht="16.5" customHeight="1">
      <c r="A76" s="41"/>
      <c r="B76" s="41"/>
      <c r="C76" s="41"/>
      <c r="D76" s="41"/>
      <c r="E76" s="41"/>
      <c r="F76" s="8"/>
      <c r="G76" s="42"/>
      <c r="H76" s="43"/>
      <c r="I76" s="44">
        <f>if(I74="","",I74+I75)</f>
        <v>177</v>
      </c>
      <c r="J76" s="45"/>
      <c r="K76" s="8"/>
      <c r="L76" s="42"/>
      <c r="M76" s="43"/>
      <c r="N76" s="44">
        <f>if(N74="","",N74+N75)</f>
        <v>207</v>
      </c>
      <c r="O76" s="45"/>
      <c r="P76" s="8"/>
      <c r="Q76" s="46"/>
      <c r="R76" s="47"/>
      <c r="S76" s="8"/>
      <c r="T76" s="41"/>
      <c r="U76" s="8"/>
      <c r="V76" s="48"/>
      <c r="W76" s="2"/>
      <c r="X76" s="2"/>
      <c r="Y76" s="2"/>
      <c r="Z76" s="2"/>
    </row>
    <row r="77" ht="5.25" customHeight="1">
      <c r="A77" s="8"/>
      <c r="B77" s="8"/>
      <c r="C77" s="8"/>
      <c r="D77" s="8"/>
      <c r="E77" s="8"/>
      <c r="F77" s="8"/>
      <c r="G77" s="49"/>
      <c r="H77" s="50"/>
      <c r="I77" s="59"/>
      <c r="J77" s="8"/>
      <c r="K77" s="8"/>
      <c r="L77" s="49"/>
      <c r="M77" s="50"/>
      <c r="N77" s="59"/>
      <c r="O77" s="8"/>
      <c r="P77" s="8"/>
      <c r="Q77" s="51"/>
      <c r="R77" s="52"/>
      <c r="S77" s="8"/>
      <c r="T77" s="8"/>
      <c r="U77" s="8"/>
      <c r="V77" s="50"/>
      <c r="W77" s="2"/>
      <c r="X77" s="2"/>
      <c r="Y77" s="2"/>
      <c r="Z77" s="2"/>
    </row>
    <row r="78" ht="14.25" customHeight="1">
      <c r="A78" s="2"/>
      <c r="B78" s="2"/>
      <c r="C78" s="2"/>
      <c r="D78" s="2"/>
      <c r="E78" s="2"/>
      <c r="F78" s="2"/>
      <c r="G78" s="68"/>
      <c r="H78" s="69"/>
      <c r="I78" s="2"/>
      <c r="J78" s="2"/>
      <c r="K78" s="2"/>
      <c r="L78" s="68"/>
      <c r="M78" s="69"/>
      <c r="N78" s="2"/>
      <c r="O78" s="2"/>
      <c r="P78" s="2"/>
      <c r="Q78" s="69"/>
      <c r="R78" s="70"/>
      <c r="S78" s="2"/>
      <c r="T78" s="2"/>
      <c r="U78" s="2"/>
      <c r="V78" s="69"/>
      <c r="W78" s="2"/>
      <c r="X78" s="2"/>
      <c r="Y78" s="2"/>
      <c r="Z78" s="2"/>
    </row>
    <row r="79" ht="19.5" customHeight="1">
      <c r="A79" s="71"/>
      <c r="B79" s="71"/>
      <c r="C79" s="72" t="s">
        <v>23</v>
      </c>
      <c r="D79" s="73"/>
      <c r="E79" s="74"/>
      <c r="F79" s="75"/>
      <c r="G79" s="76" t="s">
        <v>24</v>
      </c>
      <c r="H79" s="77" t="s">
        <v>7</v>
      </c>
      <c r="I79" s="78"/>
      <c r="J79" s="71"/>
      <c r="K79" s="71"/>
      <c r="L79" s="54"/>
      <c r="M79" s="55"/>
      <c r="N79" s="71"/>
      <c r="O79" s="71"/>
      <c r="P79" s="71"/>
      <c r="Q79" s="55"/>
      <c r="R79" s="79"/>
      <c r="S79" s="71"/>
      <c r="T79" s="71"/>
      <c r="U79" s="71"/>
      <c r="V79" s="55"/>
      <c r="W79" s="71"/>
      <c r="X79" s="71"/>
      <c r="Y79" s="71"/>
      <c r="Z79" s="71"/>
    </row>
    <row r="80" ht="19.5" customHeight="1">
      <c r="A80" s="71"/>
      <c r="B80" s="71"/>
      <c r="C80" s="80" t="s">
        <v>25</v>
      </c>
      <c r="F80" s="71"/>
      <c r="G80" s="81" t="s">
        <v>26</v>
      </c>
      <c r="H80" s="82" t="s">
        <v>27</v>
      </c>
      <c r="I80" s="83"/>
      <c r="J80" s="71"/>
      <c r="K80" s="71"/>
      <c r="L80" s="54"/>
      <c r="M80" s="55"/>
      <c r="N80" s="71"/>
      <c r="O80" s="71"/>
      <c r="P80" s="71"/>
      <c r="Q80" s="55"/>
      <c r="R80" s="79"/>
      <c r="S80" s="71"/>
      <c r="T80" s="71"/>
      <c r="U80" s="71"/>
      <c r="V80" s="55"/>
      <c r="W80" s="71"/>
      <c r="X80" s="71"/>
      <c r="Y80" s="71"/>
      <c r="Z80" s="71"/>
    </row>
    <row r="81" ht="19.5" customHeight="1">
      <c r="A81" s="71"/>
      <c r="B81" s="71"/>
      <c r="C81" s="84" t="s">
        <v>28</v>
      </c>
      <c r="F81" s="71"/>
      <c r="G81" s="81" t="s">
        <v>29</v>
      </c>
      <c r="H81" s="82" t="s">
        <v>30</v>
      </c>
      <c r="I81" s="83"/>
      <c r="J81" s="71"/>
      <c r="K81" s="71"/>
      <c r="L81" s="54"/>
      <c r="M81" s="55"/>
      <c r="N81" s="71"/>
      <c r="O81" s="71"/>
      <c r="P81" s="71"/>
      <c r="Q81" s="55"/>
      <c r="R81" s="79"/>
      <c r="S81" s="71"/>
      <c r="T81" s="71"/>
      <c r="U81" s="71"/>
      <c r="V81" s="55"/>
      <c r="W81" s="71"/>
      <c r="X81" s="71"/>
      <c r="Y81" s="71"/>
      <c r="Z81" s="71"/>
    </row>
    <row r="82" ht="19.5" customHeight="1">
      <c r="A82" s="71"/>
      <c r="B82" s="71"/>
      <c r="C82" s="85" t="s">
        <v>31</v>
      </c>
      <c r="F82" s="71"/>
      <c r="G82" s="81" t="s">
        <v>32</v>
      </c>
      <c r="H82" s="82" t="s">
        <v>30</v>
      </c>
      <c r="I82" s="83"/>
      <c r="J82" s="71"/>
      <c r="K82" s="71"/>
      <c r="L82" s="54"/>
      <c r="M82" s="55"/>
      <c r="N82" s="71"/>
      <c r="O82" s="71"/>
      <c r="P82" s="71"/>
      <c r="Q82" s="55"/>
      <c r="R82" s="79"/>
      <c r="S82" s="71"/>
      <c r="T82" s="71"/>
      <c r="U82" s="71"/>
      <c r="V82" s="55"/>
      <c r="W82" s="71"/>
      <c r="X82" s="71"/>
      <c r="Y82" s="71"/>
      <c r="Z82" s="71"/>
    </row>
    <row r="83" ht="19.5" customHeight="1">
      <c r="A83" s="71"/>
      <c r="B83" s="71"/>
      <c r="C83" s="86" t="s">
        <v>31</v>
      </c>
      <c r="F83" s="71"/>
      <c r="G83" s="81" t="s">
        <v>33</v>
      </c>
      <c r="H83" s="82" t="s">
        <v>27</v>
      </c>
      <c r="I83" s="83"/>
      <c r="J83" s="71"/>
      <c r="K83" s="71"/>
      <c r="L83" s="54"/>
      <c r="M83" s="55"/>
      <c r="N83" s="71"/>
      <c r="O83" s="71"/>
      <c r="P83" s="71"/>
      <c r="Q83" s="55"/>
      <c r="R83" s="79"/>
      <c r="S83" s="71"/>
      <c r="T83" s="71"/>
      <c r="U83" s="71"/>
      <c r="V83" s="55"/>
      <c r="W83" s="71"/>
      <c r="X83" s="71"/>
      <c r="Y83" s="71"/>
      <c r="Z83" s="71"/>
    </row>
    <row r="84" ht="19.5" customHeight="1">
      <c r="A84" s="71"/>
      <c r="B84" s="71"/>
      <c r="C84" s="87" t="s">
        <v>34</v>
      </c>
      <c r="F84" s="71"/>
      <c r="G84" s="88" t="s">
        <v>35</v>
      </c>
      <c r="H84" s="82" t="s">
        <v>27</v>
      </c>
      <c r="I84" s="83"/>
      <c r="J84" s="71"/>
      <c r="K84" s="71"/>
      <c r="L84" s="54"/>
      <c r="M84" s="55"/>
      <c r="N84" s="71"/>
      <c r="O84" s="71"/>
      <c r="P84" s="71"/>
      <c r="Q84" s="55"/>
      <c r="R84" s="79"/>
      <c r="S84" s="71"/>
      <c r="T84" s="71"/>
      <c r="U84" s="71"/>
      <c r="V84" s="55"/>
      <c r="W84" s="71"/>
      <c r="X84" s="71"/>
      <c r="Y84" s="71"/>
      <c r="Z84" s="71"/>
    </row>
    <row r="85" ht="19.5" customHeight="1">
      <c r="A85" s="71"/>
      <c r="B85" s="71"/>
      <c r="C85" s="87" t="s">
        <v>36</v>
      </c>
      <c r="F85" s="71"/>
      <c r="G85" s="88" t="s">
        <v>37</v>
      </c>
      <c r="H85" s="82" t="s">
        <v>27</v>
      </c>
      <c r="I85" s="83"/>
      <c r="J85" s="71"/>
      <c r="K85" s="71"/>
      <c r="L85" s="54"/>
      <c r="M85" s="55"/>
      <c r="N85" s="71"/>
      <c r="O85" s="71"/>
      <c r="P85" s="71"/>
      <c r="Q85" s="55"/>
      <c r="R85" s="79"/>
      <c r="S85" s="71"/>
      <c r="T85" s="71"/>
      <c r="U85" s="71"/>
      <c r="V85" s="55"/>
      <c r="W85" s="71"/>
      <c r="X85" s="71"/>
      <c r="Y85" s="71"/>
      <c r="Z85" s="71"/>
    </row>
    <row r="86" ht="19.5" customHeight="1">
      <c r="A86" s="71"/>
      <c r="B86" s="71"/>
      <c r="C86" s="87" t="s">
        <v>38</v>
      </c>
      <c r="F86" s="71"/>
      <c r="G86" s="88" t="s">
        <v>39</v>
      </c>
      <c r="H86" s="82" t="s">
        <v>27</v>
      </c>
      <c r="I86" s="83"/>
      <c r="J86" s="71"/>
      <c r="K86" s="71"/>
      <c r="L86" s="54"/>
      <c r="M86" s="55"/>
      <c r="N86" s="71"/>
      <c r="O86" s="71"/>
      <c r="P86" s="71"/>
      <c r="Q86" s="55"/>
      <c r="R86" s="79"/>
      <c r="S86" s="71"/>
      <c r="T86" s="71"/>
      <c r="U86" s="71"/>
      <c r="V86" s="55"/>
      <c r="W86" s="71"/>
      <c r="X86" s="71"/>
      <c r="Y86" s="71"/>
      <c r="Z86" s="71"/>
    </row>
    <row r="87" ht="19.5" customHeight="1">
      <c r="A87" s="71"/>
      <c r="B87" s="71"/>
      <c r="C87" s="87" t="s">
        <v>40</v>
      </c>
      <c r="F87" s="71"/>
      <c r="G87" s="88" t="s">
        <v>41</v>
      </c>
      <c r="H87" s="82" t="s">
        <v>30</v>
      </c>
      <c r="I87" s="83"/>
      <c r="J87" s="71"/>
      <c r="K87" s="71"/>
      <c r="L87" s="54"/>
      <c r="M87" s="55"/>
      <c r="N87" s="71"/>
      <c r="O87" s="71"/>
      <c r="P87" s="71"/>
      <c r="Q87" s="55"/>
      <c r="R87" s="79"/>
      <c r="S87" s="71"/>
      <c r="T87" s="71"/>
      <c r="U87" s="71"/>
      <c r="V87" s="55"/>
      <c r="W87" s="71"/>
      <c r="X87" s="71"/>
      <c r="Y87" s="71"/>
      <c r="Z87" s="71"/>
    </row>
    <row r="88" ht="19.5" customHeight="1">
      <c r="A88" s="2"/>
      <c r="B88" s="2"/>
      <c r="C88" s="87" t="s">
        <v>42</v>
      </c>
      <c r="F88" s="2"/>
      <c r="G88" s="81" t="s">
        <v>43</v>
      </c>
      <c r="H88" s="82" t="s">
        <v>27</v>
      </c>
      <c r="I88" s="2"/>
      <c r="J88" s="2"/>
      <c r="K88" s="2"/>
      <c r="L88" s="68"/>
      <c r="M88" s="69"/>
      <c r="N88" s="2"/>
      <c r="O88" s="2"/>
      <c r="P88" s="2"/>
      <c r="Q88" s="69"/>
      <c r="R88" s="70"/>
      <c r="S88" s="2"/>
      <c r="T88" s="2"/>
      <c r="U88" s="2"/>
      <c r="V88" s="69"/>
      <c r="W88" s="2"/>
      <c r="X88" s="2"/>
      <c r="Y88" s="2"/>
      <c r="Z88" s="2"/>
    </row>
    <row r="89" ht="19.5" customHeight="1">
      <c r="A89" s="2"/>
      <c r="B89" s="2"/>
      <c r="C89" s="87" t="s">
        <v>44</v>
      </c>
      <c r="F89" s="2"/>
      <c r="G89" s="81" t="s">
        <v>45</v>
      </c>
      <c r="H89" s="82" t="s">
        <v>30</v>
      </c>
      <c r="I89" s="2"/>
      <c r="J89" s="2"/>
      <c r="K89" s="2"/>
      <c r="L89" s="68"/>
      <c r="M89" s="69"/>
      <c r="N89" s="2"/>
      <c r="O89" s="2"/>
      <c r="P89" s="2"/>
      <c r="Q89" s="69"/>
      <c r="R89" s="70"/>
      <c r="S89" s="2"/>
      <c r="T89" s="2"/>
      <c r="U89" s="2"/>
      <c r="V89" s="69"/>
      <c r="W89" s="2"/>
      <c r="X89" s="2"/>
      <c r="Y89" s="2"/>
      <c r="Z89" s="2"/>
    </row>
    <row r="90" ht="19.5" customHeight="1">
      <c r="A90" s="2"/>
      <c r="B90" s="2"/>
      <c r="C90" s="87" t="s">
        <v>46</v>
      </c>
      <c r="F90" s="2"/>
      <c r="G90" s="81" t="s">
        <v>47</v>
      </c>
      <c r="H90" s="82" t="s">
        <v>27</v>
      </c>
      <c r="I90" s="2"/>
      <c r="J90" s="2"/>
      <c r="K90" s="2"/>
      <c r="L90" s="68"/>
      <c r="M90" s="69"/>
      <c r="N90" s="2"/>
      <c r="O90" s="2"/>
      <c r="P90" s="2"/>
      <c r="Q90" s="69"/>
      <c r="R90" s="70"/>
      <c r="S90" s="2"/>
      <c r="T90" s="2"/>
      <c r="U90" s="2"/>
      <c r="V90" s="69"/>
      <c r="W90" s="2"/>
      <c r="X90" s="2"/>
      <c r="Y90" s="2"/>
      <c r="Z90" s="2"/>
    </row>
    <row r="91" ht="19.5" customHeight="1">
      <c r="A91" s="2"/>
      <c r="B91" s="2"/>
      <c r="C91" s="87" t="s">
        <v>48</v>
      </c>
      <c r="F91" s="2"/>
      <c r="G91" s="81" t="s">
        <v>49</v>
      </c>
      <c r="H91" s="82" t="s">
        <v>27</v>
      </c>
      <c r="I91" s="2"/>
      <c r="J91" s="2"/>
      <c r="K91" s="2"/>
      <c r="L91" s="68"/>
      <c r="M91" s="69"/>
      <c r="N91" s="2"/>
      <c r="O91" s="2"/>
      <c r="P91" s="2"/>
      <c r="Q91" s="69"/>
      <c r="R91" s="70"/>
      <c r="S91" s="2"/>
      <c r="T91" s="2"/>
      <c r="U91" s="2"/>
      <c r="V91" s="69"/>
      <c r="W91" s="2"/>
      <c r="X91" s="2"/>
      <c r="Y91" s="2"/>
      <c r="Z91" s="2"/>
    </row>
    <row r="92" ht="19.5" customHeight="1">
      <c r="A92" s="2"/>
      <c r="B92" s="2"/>
      <c r="C92" s="87" t="s">
        <v>50</v>
      </c>
      <c r="F92" s="2"/>
      <c r="G92" s="81" t="s">
        <v>51</v>
      </c>
      <c r="H92" s="82" t="s">
        <v>30</v>
      </c>
      <c r="I92" s="2"/>
      <c r="J92" s="2"/>
      <c r="K92" s="2"/>
      <c r="L92" s="68"/>
      <c r="M92" s="69"/>
      <c r="N92" s="2"/>
      <c r="O92" s="2"/>
      <c r="P92" s="2"/>
      <c r="Q92" s="69"/>
      <c r="R92" s="70"/>
      <c r="S92" s="2"/>
      <c r="T92" s="2"/>
      <c r="U92" s="2"/>
      <c r="V92" s="69"/>
      <c r="W92" s="2"/>
      <c r="X92" s="2"/>
      <c r="Y92" s="2"/>
      <c r="Z92" s="2"/>
    </row>
    <row r="93" ht="19.5" customHeight="1">
      <c r="A93" s="2"/>
      <c r="B93" s="2"/>
      <c r="C93" s="87" t="s">
        <v>52</v>
      </c>
      <c r="F93" s="2"/>
      <c r="G93" s="81" t="s">
        <v>53</v>
      </c>
      <c r="H93" s="82" t="s">
        <v>30</v>
      </c>
      <c r="I93" s="2"/>
      <c r="J93" s="2"/>
      <c r="K93" s="2"/>
      <c r="L93" s="68"/>
      <c r="M93" s="69"/>
      <c r="N93" s="2"/>
      <c r="O93" s="2"/>
      <c r="P93" s="2"/>
      <c r="Q93" s="69"/>
      <c r="R93" s="70"/>
      <c r="S93" s="2"/>
      <c r="T93" s="2"/>
      <c r="U93" s="2"/>
      <c r="V93" s="69"/>
      <c r="W93" s="2"/>
      <c r="X93" s="2"/>
      <c r="Y93" s="2"/>
      <c r="Z93" s="2"/>
    </row>
    <row r="94" ht="19.5" customHeight="1">
      <c r="A94" s="2"/>
      <c r="B94" s="2"/>
      <c r="C94" s="89" t="s">
        <v>52</v>
      </c>
      <c r="F94" s="2"/>
      <c r="G94" s="81" t="s">
        <v>54</v>
      </c>
      <c r="H94" s="82" t="s">
        <v>30</v>
      </c>
      <c r="I94" s="2"/>
      <c r="J94" s="2"/>
      <c r="K94" s="2"/>
      <c r="L94" s="68"/>
      <c r="M94" s="69"/>
      <c r="N94" s="2"/>
      <c r="O94" s="2"/>
      <c r="P94" s="2"/>
      <c r="Q94" s="69"/>
      <c r="R94" s="70"/>
      <c r="S94" s="2"/>
      <c r="T94" s="2"/>
      <c r="U94" s="2"/>
      <c r="V94" s="69"/>
      <c r="W94" s="2"/>
      <c r="X94" s="2"/>
      <c r="Y94" s="2"/>
      <c r="Z94" s="2"/>
    </row>
    <row r="95" ht="19.5" customHeight="1">
      <c r="A95" s="2"/>
      <c r="B95" s="2"/>
      <c r="C95" s="89" t="s">
        <v>55</v>
      </c>
      <c r="F95" s="2"/>
      <c r="G95" s="81" t="s">
        <v>56</v>
      </c>
      <c r="H95" s="82" t="s">
        <v>30</v>
      </c>
      <c r="I95" s="2"/>
      <c r="J95" s="2"/>
      <c r="K95" s="2"/>
      <c r="L95" s="68"/>
      <c r="M95" s="69"/>
      <c r="N95" s="2"/>
      <c r="O95" s="2"/>
      <c r="P95" s="2"/>
      <c r="Q95" s="69"/>
      <c r="R95" s="70"/>
      <c r="S95" s="2"/>
      <c r="T95" s="2"/>
      <c r="U95" s="2"/>
      <c r="V95" s="69"/>
      <c r="W95" s="2"/>
      <c r="X95" s="2"/>
      <c r="Y95" s="2"/>
      <c r="Z95" s="2"/>
    </row>
    <row r="96" ht="19.5" customHeight="1">
      <c r="A96" s="2"/>
      <c r="B96" s="2"/>
      <c r="C96" s="2"/>
      <c r="D96" s="2"/>
      <c r="E96" s="2"/>
      <c r="F96" s="2"/>
      <c r="G96" s="68"/>
      <c r="H96" s="69"/>
      <c r="I96" s="2"/>
      <c r="J96" s="2"/>
      <c r="K96" s="2"/>
      <c r="L96" s="68"/>
      <c r="M96" s="69"/>
      <c r="N96" s="2"/>
      <c r="O96" s="2"/>
      <c r="P96" s="2"/>
      <c r="Q96" s="69"/>
      <c r="R96" s="70"/>
      <c r="S96" s="2"/>
      <c r="T96" s="2"/>
      <c r="U96" s="2"/>
      <c r="V96" s="69"/>
      <c r="W96" s="2"/>
      <c r="X96" s="2"/>
      <c r="Y96" s="2"/>
      <c r="Z96" s="2"/>
    </row>
    <row r="97" ht="15.75" hidden="1" customHeight="1">
      <c r="A97" s="2"/>
      <c r="B97" s="2"/>
      <c r="C97" s="2"/>
      <c r="D97" s="2"/>
      <c r="E97" s="2"/>
      <c r="F97" s="2"/>
      <c r="G97" s="68"/>
      <c r="H97" s="69"/>
      <c r="I97" s="2"/>
      <c r="J97" s="2"/>
      <c r="K97" s="2"/>
      <c r="L97" s="68"/>
      <c r="M97" s="69"/>
      <c r="N97" s="2"/>
      <c r="O97" s="2"/>
      <c r="P97" s="2"/>
      <c r="Q97" s="69"/>
      <c r="R97" s="70"/>
      <c r="S97" s="2"/>
      <c r="T97" s="2"/>
      <c r="U97" s="2"/>
      <c r="V97" s="69"/>
      <c r="W97" s="2"/>
      <c r="X97" s="2"/>
      <c r="Y97" s="2"/>
      <c r="Z97" s="2"/>
    </row>
    <row r="98" ht="15.75" hidden="1" customHeight="1">
      <c r="A98" s="2"/>
      <c r="B98" s="2"/>
      <c r="C98" s="2"/>
      <c r="D98" s="2"/>
      <c r="E98" s="2"/>
      <c r="F98" s="2"/>
      <c r="G98" s="68"/>
      <c r="H98" s="69"/>
      <c r="I98" s="2"/>
      <c r="J98" s="2"/>
      <c r="K98" s="2"/>
      <c r="L98" s="68"/>
      <c r="M98" s="69"/>
      <c r="N98" s="2"/>
      <c r="O98" s="2"/>
      <c r="P98" s="2"/>
      <c r="Q98" s="69"/>
      <c r="R98" s="70"/>
      <c r="S98" s="2"/>
      <c r="T98" s="2"/>
      <c r="U98" s="2"/>
      <c r="V98" s="69"/>
      <c r="W98" s="2"/>
      <c r="X98" s="2"/>
      <c r="Y98" s="2"/>
      <c r="Z98" s="2"/>
    </row>
    <row r="99" ht="15.75" hidden="1" customHeight="1">
      <c r="A99" s="2"/>
      <c r="B99" s="2"/>
      <c r="C99" s="2"/>
      <c r="D99" s="2"/>
      <c r="E99" s="2"/>
      <c r="F99" s="2"/>
      <c r="G99" s="68"/>
      <c r="H99" s="69"/>
      <c r="I99" s="2"/>
      <c r="J99" s="2"/>
      <c r="K99" s="2"/>
      <c r="L99" s="68"/>
      <c r="M99" s="69"/>
      <c r="N99" s="2"/>
      <c r="O99" s="2"/>
      <c r="P99" s="2"/>
      <c r="Q99" s="69"/>
      <c r="R99" s="70"/>
      <c r="S99" s="2"/>
      <c r="T99" s="2"/>
      <c r="U99" s="2"/>
      <c r="V99" s="69"/>
      <c r="W99" s="2"/>
      <c r="X99" s="2"/>
      <c r="Y99" s="2"/>
      <c r="Z99" s="2"/>
    </row>
    <row r="100" ht="15.75" hidden="1" customHeight="1">
      <c r="A100" s="2"/>
      <c r="B100" s="2"/>
      <c r="C100" s="2"/>
      <c r="D100" s="2"/>
      <c r="E100" s="2"/>
      <c r="F100" s="2"/>
      <c r="G100" s="68"/>
      <c r="H100" s="69"/>
      <c r="I100" s="2"/>
      <c r="J100" s="2"/>
      <c r="K100" s="2"/>
      <c r="L100" s="68"/>
      <c r="M100" s="69"/>
      <c r="N100" s="2"/>
      <c r="O100" s="2"/>
      <c r="P100" s="2"/>
      <c r="Q100" s="69"/>
      <c r="R100" s="70"/>
      <c r="S100" s="2"/>
      <c r="T100" s="2"/>
      <c r="U100" s="2"/>
      <c r="V100" s="69"/>
      <c r="W100" s="2"/>
      <c r="X100" s="2"/>
      <c r="Y100" s="2"/>
      <c r="Z100" s="2"/>
    </row>
    <row r="101" ht="15.75" hidden="1" customHeight="1">
      <c r="A101" s="2"/>
      <c r="B101" s="2"/>
      <c r="C101" s="2"/>
      <c r="D101" s="2"/>
      <c r="E101" s="2"/>
      <c r="F101" s="2"/>
      <c r="G101" s="68"/>
      <c r="H101" s="69"/>
      <c r="I101" s="2"/>
      <c r="J101" s="2"/>
      <c r="K101" s="2"/>
      <c r="L101" s="68"/>
      <c r="M101" s="69"/>
      <c r="N101" s="2"/>
      <c r="O101" s="2"/>
      <c r="P101" s="2"/>
      <c r="Q101" s="69"/>
      <c r="R101" s="70"/>
      <c r="S101" s="2"/>
      <c r="T101" s="2"/>
      <c r="U101" s="2"/>
      <c r="V101" s="69"/>
      <c r="W101" s="2"/>
      <c r="X101" s="2"/>
      <c r="Y101" s="2"/>
      <c r="Z101" s="2"/>
    </row>
    <row r="102" ht="15.75" hidden="1" customHeight="1">
      <c r="A102" s="2"/>
      <c r="B102" s="2"/>
      <c r="C102" s="2"/>
      <c r="D102" s="2"/>
      <c r="E102" s="2"/>
      <c r="F102" s="2"/>
      <c r="G102" s="68"/>
      <c r="H102" s="69"/>
      <c r="I102" s="2"/>
      <c r="J102" s="2"/>
      <c r="K102" s="2"/>
      <c r="L102" s="68"/>
      <c r="M102" s="69"/>
      <c r="N102" s="2"/>
      <c r="O102" s="2"/>
      <c r="P102" s="2"/>
      <c r="Q102" s="69"/>
      <c r="R102" s="70"/>
      <c r="S102" s="2"/>
      <c r="T102" s="2"/>
      <c r="U102" s="2"/>
      <c r="V102" s="69"/>
      <c r="W102" s="2"/>
      <c r="X102" s="2"/>
      <c r="Y102" s="2"/>
      <c r="Z102" s="2"/>
    </row>
    <row r="103" ht="15.75" hidden="1" customHeight="1">
      <c r="A103" s="2"/>
      <c r="B103" s="2"/>
      <c r="C103" s="2"/>
      <c r="D103" s="2"/>
      <c r="E103" s="2"/>
      <c r="F103" s="2"/>
      <c r="G103" s="68"/>
      <c r="H103" s="69"/>
      <c r="I103" s="2"/>
      <c r="J103" s="2"/>
      <c r="K103" s="2"/>
      <c r="L103" s="68"/>
      <c r="M103" s="69"/>
      <c r="N103" s="2"/>
      <c r="O103" s="2"/>
      <c r="P103" s="2"/>
      <c r="Q103" s="69"/>
      <c r="R103" s="70"/>
      <c r="S103" s="2"/>
      <c r="T103" s="2"/>
      <c r="U103" s="2"/>
      <c r="V103" s="69"/>
      <c r="W103" s="2"/>
      <c r="X103" s="2"/>
      <c r="Y103" s="2"/>
      <c r="Z103" s="2"/>
    </row>
    <row r="104" ht="15.75" hidden="1" customHeight="1">
      <c r="A104" s="2"/>
      <c r="B104" s="2"/>
      <c r="C104" s="2"/>
      <c r="D104" s="2"/>
      <c r="E104" s="2"/>
      <c r="F104" s="2"/>
      <c r="G104" s="68"/>
      <c r="H104" s="69"/>
      <c r="I104" s="2"/>
      <c r="J104" s="2"/>
      <c r="K104" s="2"/>
      <c r="L104" s="68"/>
      <c r="M104" s="69"/>
      <c r="N104" s="2"/>
      <c r="O104" s="2"/>
      <c r="P104" s="2"/>
      <c r="Q104" s="69"/>
      <c r="R104" s="70"/>
      <c r="S104" s="2"/>
      <c r="T104" s="2"/>
      <c r="U104" s="2"/>
      <c r="V104" s="69"/>
      <c r="W104" s="2"/>
      <c r="X104" s="2"/>
      <c r="Y104" s="2"/>
      <c r="Z104" s="2"/>
    </row>
    <row r="105" ht="15.75" hidden="1" customHeight="1">
      <c r="A105" s="2"/>
      <c r="B105" s="2"/>
      <c r="C105" s="2"/>
      <c r="D105" s="2"/>
      <c r="E105" s="2"/>
      <c r="F105" s="2"/>
      <c r="G105" s="68"/>
      <c r="H105" s="69"/>
      <c r="I105" s="2"/>
      <c r="J105" s="2"/>
      <c r="K105" s="2"/>
      <c r="L105" s="68"/>
      <c r="M105" s="69"/>
      <c r="N105" s="2"/>
      <c r="O105" s="2"/>
      <c r="P105" s="2"/>
      <c r="Q105" s="69"/>
      <c r="R105" s="70"/>
      <c r="S105" s="2"/>
      <c r="T105" s="2"/>
      <c r="U105" s="2"/>
      <c r="V105" s="69"/>
      <c r="W105" s="2"/>
      <c r="X105" s="2"/>
      <c r="Y105" s="2"/>
      <c r="Z105" s="2"/>
    </row>
    <row r="106" ht="14.25" hidden="1" customHeight="1">
      <c r="A106" s="2"/>
      <c r="B106" s="2"/>
      <c r="C106" s="2"/>
      <c r="D106" s="2"/>
      <c r="E106" s="2"/>
      <c r="F106" s="2"/>
      <c r="G106" s="68"/>
      <c r="H106" s="69"/>
      <c r="I106" s="2"/>
      <c r="J106" s="2"/>
      <c r="K106" s="2"/>
      <c r="L106" s="68"/>
      <c r="M106" s="69"/>
      <c r="N106" s="2"/>
      <c r="O106" s="2"/>
      <c r="P106" s="2"/>
      <c r="Q106" s="69"/>
      <c r="R106" s="70"/>
      <c r="S106" s="2"/>
      <c r="T106" s="2"/>
      <c r="U106" s="2"/>
      <c r="V106" s="69"/>
      <c r="W106" s="2"/>
      <c r="X106" s="2"/>
      <c r="Y106" s="2"/>
      <c r="Z106" s="2"/>
    </row>
    <row r="107" ht="14.25" hidden="1" customHeight="1">
      <c r="A107" s="2"/>
      <c r="B107" s="2"/>
      <c r="C107" s="2"/>
      <c r="D107" s="2"/>
      <c r="E107" s="2"/>
      <c r="F107" s="2"/>
      <c r="G107" s="68"/>
      <c r="H107" s="69"/>
      <c r="I107" s="2"/>
      <c r="J107" s="2"/>
      <c r="K107" s="2"/>
      <c r="L107" s="68"/>
      <c r="M107" s="69"/>
      <c r="N107" s="2"/>
      <c r="O107" s="2"/>
      <c r="P107" s="2"/>
      <c r="Q107" s="69"/>
      <c r="R107" s="70"/>
      <c r="S107" s="2"/>
      <c r="T107" s="2"/>
      <c r="U107" s="2"/>
      <c r="V107" s="69"/>
      <c r="W107" s="2"/>
      <c r="X107" s="2"/>
      <c r="Y107" s="2"/>
      <c r="Z107" s="2"/>
    </row>
    <row r="108" ht="14.25" hidden="1" customHeight="1">
      <c r="A108" s="2"/>
      <c r="B108" s="2"/>
      <c r="C108" s="2"/>
      <c r="D108" s="2"/>
      <c r="E108" s="2"/>
      <c r="F108" s="2"/>
      <c r="G108" s="68"/>
      <c r="H108" s="69"/>
      <c r="I108" s="2"/>
      <c r="J108" s="2"/>
      <c r="K108" s="2"/>
      <c r="L108" s="68"/>
      <c r="M108" s="69"/>
      <c r="N108" s="2"/>
      <c r="O108" s="2"/>
      <c r="P108" s="2"/>
      <c r="Q108" s="69"/>
      <c r="R108" s="70"/>
      <c r="S108" s="2"/>
      <c r="T108" s="2"/>
      <c r="U108" s="2"/>
      <c r="V108" s="69"/>
      <c r="W108" s="2"/>
      <c r="X108" s="2"/>
      <c r="Y108" s="2"/>
      <c r="Z108" s="2"/>
    </row>
    <row r="109" ht="14.25" hidden="1" customHeight="1">
      <c r="A109" s="2"/>
      <c r="B109" s="2"/>
      <c r="C109" s="2"/>
      <c r="D109" s="2"/>
      <c r="E109" s="2"/>
      <c r="F109" s="2"/>
      <c r="G109" s="68"/>
      <c r="H109" s="69"/>
      <c r="I109" s="2"/>
      <c r="J109" s="2"/>
      <c r="K109" s="2"/>
      <c r="L109" s="68"/>
      <c r="M109" s="69"/>
      <c r="N109" s="2"/>
      <c r="O109" s="2"/>
      <c r="P109" s="2"/>
      <c r="Q109" s="69"/>
      <c r="R109" s="70"/>
      <c r="S109" s="2"/>
      <c r="T109" s="2"/>
      <c r="U109" s="2"/>
      <c r="V109" s="69"/>
      <c r="W109" s="2"/>
      <c r="X109" s="2"/>
      <c r="Y109" s="2"/>
      <c r="Z109" s="2"/>
    </row>
    <row r="110" ht="14.25" hidden="1" customHeight="1">
      <c r="A110" s="2"/>
      <c r="B110" s="2"/>
      <c r="C110" s="2"/>
      <c r="D110" s="2"/>
      <c r="E110" s="2"/>
      <c r="F110" s="2"/>
      <c r="G110" s="68"/>
      <c r="H110" s="69"/>
      <c r="I110" s="2"/>
      <c r="J110" s="2"/>
      <c r="K110" s="2"/>
      <c r="L110" s="68"/>
      <c r="M110" s="69"/>
      <c r="N110" s="2"/>
      <c r="O110" s="2"/>
      <c r="P110" s="2"/>
      <c r="Q110" s="69"/>
      <c r="R110" s="70"/>
      <c r="S110" s="2"/>
      <c r="T110" s="2"/>
      <c r="U110" s="2"/>
      <c r="V110" s="69"/>
      <c r="W110" s="2"/>
      <c r="X110" s="2"/>
      <c r="Y110" s="2"/>
      <c r="Z110" s="2"/>
    </row>
    <row r="111" ht="14.25" hidden="1" customHeight="1">
      <c r="A111" s="2"/>
      <c r="B111" s="2"/>
      <c r="C111" s="2"/>
      <c r="D111" s="2"/>
      <c r="E111" s="2"/>
      <c r="F111" s="2"/>
      <c r="G111" s="68"/>
      <c r="H111" s="69"/>
      <c r="I111" s="2"/>
      <c r="J111" s="2"/>
      <c r="K111" s="2"/>
      <c r="L111" s="68"/>
      <c r="M111" s="69"/>
      <c r="N111" s="2"/>
      <c r="O111" s="2"/>
      <c r="P111" s="2"/>
      <c r="Q111" s="69"/>
      <c r="R111" s="70"/>
      <c r="S111" s="2"/>
      <c r="T111" s="2"/>
      <c r="U111" s="2"/>
      <c r="V111" s="69"/>
      <c r="W111" s="2"/>
      <c r="X111" s="2"/>
      <c r="Y111" s="2"/>
      <c r="Z111" s="2"/>
    </row>
    <row r="112" ht="14.25" hidden="1" customHeight="1">
      <c r="A112" s="2"/>
      <c r="B112" s="2"/>
      <c r="C112" s="2"/>
      <c r="D112" s="2"/>
      <c r="E112" s="2"/>
      <c r="F112" s="2"/>
      <c r="G112" s="68"/>
      <c r="H112" s="69"/>
      <c r="I112" s="2"/>
      <c r="J112" s="2"/>
      <c r="K112" s="2"/>
      <c r="L112" s="68"/>
      <c r="M112" s="69"/>
      <c r="N112" s="2"/>
      <c r="O112" s="2"/>
      <c r="P112" s="2"/>
      <c r="Q112" s="69"/>
      <c r="R112" s="70"/>
      <c r="S112" s="2"/>
      <c r="T112" s="2"/>
      <c r="U112" s="2"/>
      <c r="V112" s="69"/>
      <c r="W112" s="2"/>
      <c r="X112" s="2"/>
      <c r="Y112" s="2"/>
      <c r="Z112" s="2"/>
    </row>
    <row r="113" ht="14.25" hidden="1" customHeight="1">
      <c r="A113" s="2"/>
      <c r="B113" s="2"/>
      <c r="C113" s="2"/>
      <c r="D113" s="2"/>
      <c r="E113" s="2"/>
      <c r="F113" s="2"/>
      <c r="G113" s="68"/>
      <c r="H113" s="69"/>
      <c r="I113" s="2"/>
      <c r="J113" s="2"/>
      <c r="K113" s="2"/>
      <c r="L113" s="68"/>
      <c r="M113" s="69"/>
      <c r="N113" s="2"/>
      <c r="O113" s="2"/>
      <c r="P113" s="2"/>
      <c r="Q113" s="69"/>
      <c r="R113" s="70"/>
      <c r="S113" s="2"/>
      <c r="T113" s="2"/>
      <c r="U113" s="2"/>
      <c r="V113" s="69"/>
      <c r="W113" s="2"/>
      <c r="X113" s="2"/>
      <c r="Y113" s="2"/>
      <c r="Z113" s="2"/>
    </row>
    <row r="114" ht="14.25" hidden="1" customHeight="1">
      <c r="A114" s="2"/>
      <c r="B114" s="2"/>
      <c r="C114" s="2"/>
      <c r="D114" s="2"/>
      <c r="E114" s="2"/>
      <c r="F114" s="2"/>
      <c r="G114" s="68"/>
      <c r="H114" s="69"/>
      <c r="I114" s="2"/>
      <c r="J114" s="2"/>
      <c r="K114" s="2"/>
      <c r="L114" s="68"/>
      <c r="M114" s="69"/>
      <c r="N114" s="2"/>
      <c r="O114" s="2"/>
      <c r="P114" s="2"/>
      <c r="Q114" s="69"/>
      <c r="R114" s="70"/>
      <c r="S114" s="2"/>
      <c r="T114" s="2"/>
      <c r="U114" s="2"/>
      <c r="V114" s="69"/>
      <c r="W114" s="2"/>
      <c r="X114" s="2"/>
      <c r="Y114" s="2"/>
      <c r="Z114" s="2"/>
    </row>
    <row r="115" ht="14.25" hidden="1" customHeight="1">
      <c r="A115" s="2"/>
      <c r="B115" s="2"/>
      <c r="C115" s="2"/>
      <c r="D115" s="2"/>
      <c r="E115" s="2"/>
      <c r="F115" s="2"/>
      <c r="G115" s="68"/>
      <c r="H115" s="69"/>
      <c r="I115" s="2"/>
      <c r="J115" s="2"/>
      <c r="K115" s="2"/>
      <c r="L115" s="68"/>
      <c r="M115" s="69"/>
      <c r="N115" s="2"/>
      <c r="O115" s="2"/>
      <c r="P115" s="2"/>
      <c r="Q115" s="69"/>
      <c r="R115" s="70"/>
      <c r="S115" s="2"/>
      <c r="T115" s="2"/>
      <c r="U115" s="2"/>
      <c r="V115" s="69"/>
      <c r="W115" s="2"/>
      <c r="X115" s="2"/>
      <c r="Y115" s="2"/>
      <c r="Z115" s="2"/>
    </row>
    <row r="116" ht="14.25" hidden="1" customHeight="1">
      <c r="A116" s="2"/>
      <c r="B116" s="2"/>
      <c r="C116" s="2"/>
      <c r="D116" s="2"/>
      <c r="E116" s="2"/>
      <c r="F116" s="2"/>
      <c r="G116" s="68"/>
      <c r="H116" s="69"/>
      <c r="I116" s="2"/>
      <c r="J116" s="2"/>
      <c r="K116" s="2"/>
      <c r="L116" s="68"/>
      <c r="M116" s="69"/>
      <c r="N116" s="2"/>
      <c r="O116" s="2"/>
      <c r="P116" s="2"/>
      <c r="Q116" s="69"/>
      <c r="R116" s="70"/>
      <c r="S116" s="2"/>
      <c r="T116" s="2"/>
      <c r="U116" s="2"/>
      <c r="V116" s="69"/>
      <c r="W116" s="2"/>
      <c r="X116" s="2"/>
      <c r="Y116" s="2"/>
      <c r="Z116" s="2"/>
    </row>
    <row r="117" ht="14.25" hidden="1" customHeight="1">
      <c r="A117" s="2"/>
      <c r="B117" s="2"/>
      <c r="C117" s="2"/>
      <c r="D117" s="2"/>
      <c r="E117" s="2"/>
      <c r="F117" s="2"/>
      <c r="G117" s="68"/>
      <c r="H117" s="69"/>
      <c r="I117" s="2"/>
      <c r="J117" s="2"/>
      <c r="K117" s="2"/>
      <c r="L117" s="68"/>
      <c r="M117" s="69"/>
      <c r="N117" s="2"/>
      <c r="O117" s="2"/>
      <c r="P117" s="2"/>
      <c r="Q117" s="69"/>
      <c r="R117" s="70"/>
      <c r="S117" s="2"/>
      <c r="T117" s="2"/>
      <c r="U117" s="2"/>
      <c r="V117" s="69"/>
      <c r="W117" s="2"/>
      <c r="X117" s="2"/>
      <c r="Y117" s="2"/>
      <c r="Z117" s="2"/>
    </row>
    <row r="118" ht="14.25" hidden="1" customHeight="1">
      <c r="A118" s="2"/>
      <c r="B118" s="2"/>
      <c r="C118" s="2"/>
      <c r="D118" s="2"/>
      <c r="E118" s="2"/>
      <c r="F118" s="2"/>
      <c r="G118" s="68"/>
      <c r="H118" s="69"/>
      <c r="I118" s="2"/>
      <c r="J118" s="2"/>
      <c r="K118" s="2"/>
      <c r="L118" s="68"/>
      <c r="M118" s="69"/>
      <c r="N118" s="2"/>
      <c r="O118" s="2"/>
      <c r="P118" s="2"/>
      <c r="Q118" s="69"/>
      <c r="R118" s="70"/>
      <c r="S118" s="2"/>
      <c r="T118" s="2"/>
      <c r="U118" s="2"/>
      <c r="V118" s="69"/>
      <c r="W118" s="2"/>
      <c r="X118" s="2"/>
      <c r="Y118" s="2"/>
      <c r="Z118" s="2"/>
    </row>
    <row r="119" ht="14.25" hidden="1" customHeight="1">
      <c r="A119" s="2"/>
      <c r="B119" s="2"/>
      <c r="C119" s="2"/>
      <c r="D119" s="2"/>
      <c r="E119" s="2"/>
      <c r="F119" s="2"/>
      <c r="G119" s="68"/>
      <c r="H119" s="69"/>
      <c r="I119" s="2"/>
      <c r="J119" s="2"/>
      <c r="K119" s="2"/>
      <c r="L119" s="68"/>
      <c r="M119" s="69"/>
      <c r="N119" s="2"/>
      <c r="O119" s="2"/>
      <c r="P119" s="2"/>
      <c r="Q119" s="69"/>
      <c r="R119" s="70"/>
      <c r="S119" s="2"/>
      <c r="T119" s="2"/>
      <c r="U119" s="2"/>
      <c r="V119" s="69"/>
      <c r="W119" s="2"/>
      <c r="X119" s="2"/>
      <c r="Y119" s="2"/>
      <c r="Z119" s="2"/>
    </row>
    <row r="120" ht="14.25" hidden="1" customHeight="1">
      <c r="A120" s="2"/>
      <c r="B120" s="2"/>
      <c r="C120" s="2"/>
      <c r="D120" s="2"/>
      <c r="E120" s="2"/>
      <c r="F120" s="2"/>
      <c r="G120" s="68"/>
      <c r="H120" s="69"/>
      <c r="I120" s="2"/>
      <c r="J120" s="2"/>
      <c r="K120" s="2"/>
      <c r="L120" s="68"/>
      <c r="M120" s="69"/>
      <c r="N120" s="2"/>
      <c r="O120" s="2"/>
      <c r="P120" s="2"/>
      <c r="Q120" s="69"/>
      <c r="R120" s="70"/>
      <c r="S120" s="2"/>
      <c r="T120" s="2"/>
      <c r="U120" s="2"/>
      <c r="V120" s="69"/>
      <c r="W120" s="2"/>
      <c r="X120" s="2"/>
      <c r="Y120" s="2"/>
      <c r="Z120" s="2"/>
    </row>
    <row r="121" ht="14.25" hidden="1" customHeight="1">
      <c r="A121" s="2"/>
      <c r="B121" s="2"/>
      <c r="C121" s="2"/>
      <c r="D121" s="2"/>
      <c r="E121" s="2"/>
      <c r="F121" s="2"/>
      <c r="G121" s="68"/>
      <c r="H121" s="69"/>
      <c r="I121" s="2"/>
      <c r="J121" s="2"/>
      <c r="K121" s="2"/>
      <c r="L121" s="68"/>
      <c r="M121" s="69"/>
      <c r="N121" s="2"/>
      <c r="O121" s="2"/>
      <c r="P121" s="2"/>
      <c r="Q121" s="69"/>
      <c r="R121" s="70"/>
      <c r="S121" s="2"/>
      <c r="T121" s="2"/>
      <c r="U121" s="2"/>
      <c r="V121" s="69"/>
      <c r="W121" s="2"/>
      <c r="X121" s="2"/>
      <c r="Y121" s="2"/>
      <c r="Z121" s="2"/>
    </row>
    <row r="122" ht="14.25" hidden="1" customHeight="1">
      <c r="A122" s="2"/>
      <c r="B122" s="2"/>
      <c r="C122" s="2"/>
      <c r="D122" s="2"/>
      <c r="E122" s="2"/>
      <c r="F122" s="2"/>
      <c r="G122" s="68"/>
      <c r="H122" s="69"/>
      <c r="I122" s="2"/>
      <c r="J122" s="2"/>
      <c r="K122" s="2"/>
      <c r="L122" s="68"/>
      <c r="M122" s="69"/>
      <c r="N122" s="2"/>
      <c r="O122" s="2"/>
      <c r="P122" s="2"/>
      <c r="Q122" s="69"/>
      <c r="R122" s="70"/>
      <c r="S122" s="2"/>
      <c r="T122" s="2"/>
      <c r="U122" s="2"/>
      <c r="V122" s="69"/>
      <c r="W122" s="2"/>
      <c r="X122" s="2"/>
      <c r="Y122" s="2"/>
      <c r="Z122" s="2"/>
    </row>
    <row r="123" ht="14.25" hidden="1" customHeight="1">
      <c r="A123" s="2"/>
      <c r="B123" s="2"/>
      <c r="C123" s="2"/>
      <c r="D123" s="2"/>
      <c r="E123" s="2"/>
      <c r="F123" s="2"/>
      <c r="G123" s="68"/>
      <c r="H123" s="69"/>
      <c r="I123" s="2"/>
      <c r="J123" s="2"/>
      <c r="K123" s="2"/>
      <c r="L123" s="68"/>
      <c r="M123" s="69"/>
      <c r="N123" s="2"/>
      <c r="O123" s="2"/>
      <c r="P123" s="2"/>
      <c r="Q123" s="69"/>
      <c r="R123" s="70"/>
      <c r="S123" s="2"/>
      <c r="T123" s="2"/>
      <c r="U123" s="2"/>
      <c r="V123" s="69"/>
      <c r="W123" s="2"/>
      <c r="X123" s="2"/>
      <c r="Y123" s="2"/>
      <c r="Z123" s="2"/>
    </row>
    <row r="124" ht="14.25" hidden="1" customHeight="1">
      <c r="A124" s="2"/>
      <c r="B124" s="2"/>
      <c r="C124" s="2"/>
      <c r="D124" s="2"/>
      <c r="E124" s="2"/>
      <c r="F124" s="2"/>
      <c r="G124" s="68"/>
      <c r="H124" s="69"/>
      <c r="I124" s="2"/>
      <c r="J124" s="2"/>
      <c r="K124" s="2"/>
      <c r="L124" s="68"/>
      <c r="M124" s="69"/>
      <c r="N124" s="2"/>
      <c r="O124" s="2"/>
      <c r="P124" s="2"/>
      <c r="Q124" s="69"/>
      <c r="R124" s="70"/>
      <c r="S124" s="2"/>
      <c r="T124" s="2"/>
      <c r="U124" s="2"/>
      <c r="V124" s="69"/>
      <c r="W124" s="2"/>
      <c r="X124" s="2"/>
      <c r="Y124" s="2"/>
      <c r="Z124" s="2"/>
    </row>
    <row r="125" ht="14.25" hidden="1" customHeight="1">
      <c r="A125" s="2"/>
      <c r="B125" s="2"/>
      <c r="C125" s="2"/>
      <c r="D125" s="2"/>
      <c r="E125" s="2"/>
      <c r="F125" s="2"/>
      <c r="G125" s="68"/>
      <c r="H125" s="69"/>
      <c r="I125" s="2"/>
      <c r="J125" s="2"/>
      <c r="K125" s="2"/>
      <c r="L125" s="68"/>
      <c r="M125" s="69"/>
      <c r="N125" s="2"/>
      <c r="O125" s="2"/>
      <c r="P125" s="2"/>
      <c r="Q125" s="69"/>
      <c r="R125" s="70"/>
      <c r="S125" s="2"/>
      <c r="T125" s="2"/>
      <c r="U125" s="2"/>
      <c r="V125" s="69"/>
      <c r="W125" s="2"/>
      <c r="X125" s="2"/>
      <c r="Y125" s="2"/>
      <c r="Z125" s="2"/>
    </row>
    <row r="126" ht="14.25" hidden="1" customHeight="1">
      <c r="A126" s="2"/>
      <c r="B126" s="2"/>
      <c r="C126" s="2"/>
      <c r="D126" s="2"/>
      <c r="E126" s="2"/>
      <c r="F126" s="2"/>
      <c r="G126" s="68"/>
      <c r="H126" s="69"/>
      <c r="I126" s="2"/>
      <c r="J126" s="2"/>
      <c r="K126" s="2"/>
      <c r="L126" s="68"/>
      <c r="M126" s="69"/>
      <c r="N126" s="2"/>
      <c r="O126" s="2"/>
      <c r="P126" s="2"/>
      <c r="Q126" s="69"/>
      <c r="R126" s="70"/>
      <c r="S126" s="2"/>
      <c r="T126" s="2"/>
      <c r="U126" s="2"/>
      <c r="V126" s="69"/>
      <c r="W126" s="2"/>
      <c r="X126" s="2"/>
      <c r="Y126" s="2"/>
      <c r="Z126" s="2"/>
    </row>
    <row r="127" ht="14.25" hidden="1" customHeight="1">
      <c r="A127" s="2"/>
      <c r="B127" s="2"/>
      <c r="C127" s="2"/>
      <c r="D127" s="2"/>
      <c r="E127" s="2"/>
      <c r="F127" s="2"/>
      <c r="G127" s="68"/>
      <c r="H127" s="69"/>
      <c r="I127" s="2"/>
      <c r="J127" s="2"/>
      <c r="K127" s="2"/>
      <c r="L127" s="68"/>
      <c r="M127" s="69"/>
      <c r="N127" s="2"/>
      <c r="O127" s="2"/>
      <c r="P127" s="2"/>
      <c r="Q127" s="69"/>
      <c r="R127" s="70"/>
      <c r="S127" s="2"/>
      <c r="T127" s="2"/>
      <c r="U127" s="2"/>
      <c r="V127" s="69"/>
      <c r="W127" s="2"/>
      <c r="X127" s="2"/>
      <c r="Y127" s="2"/>
      <c r="Z127" s="2"/>
    </row>
    <row r="128" ht="14.25" hidden="1" customHeight="1">
      <c r="A128" s="2"/>
      <c r="B128" s="2"/>
      <c r="C128" s="2"/>
      <c r="D128" s="2"/>
      <c r="E128" s="2"/>
      <c r="F128" s="2"/>
      <c r="G128" s="68"/>
      <c r="H128" s="69"/>
      <c r="I128" s="2"/>
      <c r="J128" s="2"/>
      <c r="K128" s="2"/>
      <c r="L128" s="68"/>
      <c r="M128" s="69"/>
      <c r="N128" s="2"/>
      <c r="O128" s="2"/>
      <c r="P128" s="2"/>
      <c r="Q128" s="69"/>
      <c r="R128" s="70"/>
      <c r="S128" s="2"/>
      <c r="T128" s="2"/>
      <c r="U128" s="2"/>
      <c r="V128" s="69"/>
      <c r="W128" s="2"/>
      <c r="X128" s="2"/>
      <c r="Y128" s="2"/>
      <c r="Z128" s="2"/>
    </row>
    <row r="129" ht="14.25" hidden="1" customHeight="1">
      <c r="A129" s="2"/>
      <c r="B129" s="2"/>
      <c r="C129" s="2"/>
      <c r="D129" s="2"/>
      <c r="E129" s="2"/>
      <c r="F129" s="2"/>
      <c r="G129" s="68"/>
      <c r="H129" s="69"/>
      <c r="I129" s="2"/>
      <c r="J129" s="2"/>
      <c r="K129" s="2"/>
      <c r="L129" s="68"/>
      <c r="M129" s="69"/>
      <c r="N129" s="2"/>
      <c r="O129" s="2"/>
      <c r="P129" s="2"/>
      <c r="Q129" s="69"/>
      <c r="R129" s="70"/>
      <c r="S129" s="2"/>
      <c r="T129" s="2"/>
      <c r="U129" s="2"/>
      <c r="V129" s="69"/>
      <c r="W129" s="2"/>
      <c r="X129" s="2"/>
      <c r="Y129" s="2"/>
      <c r="Z129" s="2"/>
    </row>
    <row r="130" ht="14.25" hidden="1" customHeight="1">
      <c r="A130" s="2"/>
      <c r="B130" s="2"/>
      <c r="C130" s="2"/>
      <c r="D130" s="2"/>
      <c r="E130" s="2"/>
      <c r="F130" s="2"/>
      <c r="G130" s="68"/>
      <c r="H130" s="69"/>
      <c r="I130" s="2"/>
      <c r="J130" s="2"/>
      <c r="K130" s="2"/>
      <c r="L130" s="68"/>
      <c r="M130" s="69"/>
      <c r="N130" s="2"/>
      <c r="O130" s="2"/>
      <c r="P130" s="2"/>
      <c r="Q130" s="69"/>
      <c r="R130" s="70"/>
      <c r="S130" s="2"/>
      <c r="T130" s="2"/>
      <c r="U130" s="2"/>
      <c r="V130" s="69"/>
      <c r="W130" s="2"/>
      <c r="X130" s="2"/>
      <c r="Y130" s="2"/>
      <c r="Z130" s="2"/>
    </row>
    <row r="131" ht="14.25" hidden="1" customHeight="1">
      <c r="A131" s="2"/>
      <c r="B131" s="2"/>
      <c r="C131" s="2"/>
      <c r="D131" s="2"/>
      <c r="E131" s="2"/>
      <c r="F131" s="2"/>
      <c r="G131" s="68"/>
      <c r="H131" s="69"/>
      <c r="I131" s="2"/>
      <c r="J131" s="2"/>
      <c r="K131" s="2"/>
      <c r="L131" s="68"/>
      <c r="M131" s="69"/>
      <c r="N131" s="2"/>
      <c r="O131" s="2"/>
      <c r="P131" s="2"/>
      <c r="Q131" s="69"/>
      <c r="R131" s="70"/>
      <c r="S131" s="2"/>
      <c r="T131" s="2"/>
      <c r="U131" s="2"/>
      <c r="V131" s="69"/>
      <c r="W131" s="2"/>
      <c r="X131" s="2"/>
      <c r="Y131" s="2"/>
      <c r="Z131" s="2"/>
    </row>
    <row r="132" ht="14.25" hidden="1" customHeight="1">
      <c r="A132" s="2"/>
      <c r="B132" s="2"/>
      <c r="C132" s="2"/>
      <c r="D132" s="2"/>
      <c r="E132" s="2"/>
      <c r="F132" s="2"/>
      <c r="G132" s="68"/>
      <c r="H132" s="69"/>
      <c r="I132" s="2"/>
      <c r="J132" s="2"/>
      <c r="K132" s="2"/>
      <c r="L132" s="68"/>
      <c r="M132" s="69"/>
      <c r="N132" s="2"/>
      <c r="O132" s="2"/>
      <c r="P132" s="2"/>
      <c r="Q132" s="69"/>
      <c r="R132" s="70"/>
      <c r="S132" s="2"/>
      <c r="T132" s="2"/>
      <c r="U132" s="2"/>
      <c r="V132" s="69"/>
      <c r="W132" s="2"/>
      <c r="X132" s="2"/>
      <c r="Y132" s="2"/>
      <c r="Z132" s="2"/>
    </row>
    <row r="133" ht="14.25" hidden="1" customHeight="1">
      <c r="A133" s="2"/>
      <c r="B133" s="2"/>
      <c r="C133" s="2"/>
      <c r="D133" s="2"/>
      <c r="E133" s="2"/>
      <c r="F133" s="2"/>
      <c r="G133" s="68"/>
      <c r="H133" s="69"/>
      <c r="I133" s="2"/>
      <c r="J133" s="2"/>
      <c r="K133" s="2"/>
      <c r="L133" s="68"/>
      <c r="M133" s="69"/>
      <c r="N133" s="2"/>
      <c r="O133" s="2"/>
      <c r="P133" s="2"/>
      <c r="Q133" s="69"/>
      <c r="R133" s="70"/>
      <c r="S133" s="2"/>
      <c r="T133" s="2"/>
      <c r="U133" s="2"/>
      <c r="V133" s="69"/>
      <c r="W133" s="2"/>
      <c r="X133" s="2"/>
      <c r="Y133" s="2"/>
      <c r="Z133" s="2"/>
    </row>
    <row r="134" ht="14.25" hidden="1" customHeight="1">
      <c r="A134" s="2"/>
      <c r="B134" s="2"/>
      <c r="C134" s="2"/>
      <c r="D134" s="2"/>
      <c r="E134" s="2"/>
      <c r="F134" s="2"/>
      <c r="G134" s="68"/>
      <c r="H134" s="69"/>
      <c r="I134" s="2"/>
      <c r="J134" s="2"/>
      <c r="K134" s="2"/>
      <c r="L134" s="68"/>
      <c r="M134" s="69"/>
      <c r="N134" s="2"/>
      <c r="O134" s="2"/>
      <c r="P134" s="2"/>
      <c r="Q134" s="69"/>
      <c r="R134" s="70"/>
      <c r="S134" s="2"/>
      <c r="T134" s="2"/>
      <c r="U134" s="2"/>
      <c r="V134" s="69"/>
      <c r="W134" s="2"/>
      <c r="X134" s="2"/>
      <c r="Y134" s="2"/>
      <c r="Z134" s="2"/>
    </row>
    <row r="135" ht="14.25" hidden="1" customHeight="1">
      <c r="A135" s="2"/>
      <c r="B135" s="2"/>
      <c r="C135" s="2"/>
      <c r="D135" s="2"/>
      <c r="E135" s="2"/>
      <c r="F135" s="2"/>
      <c r="G135" s="68"/>
      <c r="H135" s="69"/>
      <c r="I135" s="2"/>
      <c r="J135" s="2"/>
      <c r="K135" s="2"/>
      <c r="L135" s="68"/>
      <c r="M135" s="69"/>
      <c r="N135" s="2"/>
      <c r="O135" s="2"/>
      <c r="P135" s="2"/>
      <c r="Q135" s="69"/>
      <c r="R135" s="70"/>
      <c r="S135" s="2"/>
      <c r="T135" s="2"/>
      <c r="U135" s="2"/>
      <c r="V135" s="69"/>
      <c r="W135" s="2"/>
      <c r="X135" s="2"/>
      <c r="Y135" s="2"/>
      <c r="Z135" s="2"/>
    </row>
    <row r="136" ht="14.25" hidden="1" customHeight="1">
      <c r="A136" s="2"/>
      <c r="B136" s="2"/>
      <c r="C136" s="2"/>
      <c r="D136" s="2"/>
      <c r="E136" s="2"/>
      <c r="F136" s="2"/>
      <c r="G136" s="68"/>
      <c r="H136" s="69"/>
      <c r="I136" s="2"/>
      <c r="J136" s="2"/>
      <c r="K136" s="2"/>
      <c r="L136" s="68"/>
      <c r="M136" s="69"/>
      <c r="N136" s="2"/>
      <c r="O136" s="2"/>
      <c r="P136" s="2"/>
      <c r="Q136" s="69"/>
      <c r="R136" s="70"/>
      <c r="S136" s="2"/>
      <c r="T136" s="2"/>
      <c r="U136" s="2"/>
      <c r="V136" s="69"/>
      <c r="W136" s="2"/>
      <c r="X136" s="2"/>
      <c r="Y136" s="2"/>
      <c r="Z136" s="2"/>
    </row>
    <row r="137" ht="14.25" hidden="1" customHeight="1">
      <c r="A137" s="2"/>
      <c r="B137" s="2"/>
      <c r="C137" s="2"/>
      <c r="D137" s="2"/>
      <c r="E137" s="2"/>
      <c r="F137" s="2"/>
      <c r="G137" s="68"/>
      <c r="H137" s="69"/>
      <c r="I137" s="2"/>
      <c r="J137" s="2"/>
      <c r="K137" s="2"/>
      <c r="L137" s="68"/>
      <c r="M137" s="69"/>
      <c r="N137" s="2"/>
      <c r="O137" s="2"/>
      <c r="P137" s="2"/>
      <c r="Q137" s="69"/>
      <c r="R137" s="70"/>
      <c r="S137" s="2"/>
      <c r="T137" s="2"/>
      <c r="U137" s="2"/>
      <c r="V137" s="69"/>
      <c r="W137" s="2"/>
      <c r="X137" s="2"/>
      <c r="Y137" s="2"/>
      <c r="Z137" s="2"/>
    </row>
    <row r="138" ht="14.25" hidden="1" customHeight="1">
      <c r="A138" s="2"/>
      <c r="B138" s="2"/>
      <c r="C138" s="2"/>
      <c r="D138" s="2"/>
      <c r="E138" s="2"/>
      <c r="F138" s="2"/>
      <c r="G138" s="68"/>
      <c r="H138" s="69"/>
      <c r="I138" s="2"/>
      <c r="J138" s="2"/>
      <c r="K138" s="2"/>
      <c r="L138" s="68"/>
      <c r="M138" s="69"/>
      <c r="N138" s="2"/>
      <c r="O138" s="2"/>
      <c r="P138" s="2"/>
      <c r="Q138" s="69"/>
      <c r="R138" s="70"/>
      <c r="S138" s="2"/>
      <c r="T138" s="2"/>
      <c r="U138" s="2"/>
      <c r="V138" s="69"/>
      <c r="W138" s="2"/>
      <c r="X138" s="2"/>
      <c r="Y138" s="2"/>
      <c r="Z138" s="2"/>
    </row>
    <row r="139" ht="14.25" hidden="1" customHeight="1">
      <c r="A139" s="2"/>
      <c r="B139" s="2"/>
      <c r="C139" s="2"/>
      <c r="D139" s="2"/>
      <c r="E139" s="2"/>
      <c r="F139" s="2"/>
      <c r="G139" s="68"/>
      <c r="H139" s="69"/>
      <c r="I139" s="2"/>
      <c r="J139" s="2"/>
      <c r="K139" s="2"/>
      <c r="L139" s="68"/>
      <c r="M139" s="69"/>
      <c r="N139" s="2"/>
      <c r="O139" s="2"/>
      <c r="P139" s="2"/>
      <c r="Q139" s="69"/>
      <c r="R139" s="70"/>
      <c r="S139" s="2"/>
      <c r="T139" s="2"/>
      <c r="U139" s="2"/>
      <c r="V139" s="69"/>
      <c r="W139" s="2"/>
      <c r="X139" s="2"/>
      <c r="Y139" s="2"/>
      <c r="Z139" s="2"/>
    </row>
    <row r="140" ht="14.25" hidden="1" customHeight="1">
      <c r="A140" s="2"/>
      <c r="B140" s="2"/>
      <c r="C140" s="2"/>
      <c r="D140" s="2"/>
      <c r="E140" s="2"/>
      <c r="F140" s="2"/>
      <c r="G140" s="68"/>
      <c r="H140" s="69"/>
      <c r="I140" s="2"/>
      <c r="J140" s="2"/>
      <c r="K140" s="2"/>
      <c r="L140" s="68"/>
      <c r="M140" s="69"/>
      <c r="N140" s="2"/>
      <c r="O140" s="2"/>
      <c r="P140" s="2"/>
      <c r="Q140" s="69"/>
      <c r="R140" s="70"/>
      <c r="S140" s="2"/>
      <c r="T140" s="2"/>
      <c r="U140" s="2"/>
      <c r="V140" s="69"/>
      <c r="W140" s="2"/>
      <c r="X140" s="2"/>
      <c r="Y140" s="2"/>
      <c r="Z140" s="2"/>
    </row>
    <row r="141" ht="14.25" hidden="1" customHeight="1">
      <c r="A141" s="2"/>
      <c r="B141" s="2"/>
      <c r="C141" s="2"/>
      <c r="D141" s="2"/>
      <c r="E141" s="2"/>
      <c r="F141" s="2"/>
      <c r="G141" s="68"/>
      <c r="H141" s="69"/>
      <c r="I141" s="2"/>
      <c r="J141" s="2"/>
      <c r="K141" s="2"/>
      <c r="L141" s="68"/>
      <c r="M141" s="69"/>
      <c r="N141" s="2"/>
      <c r="O141" s="2"/>
      <c r="P141" s="2"/>
      <c r="Q141" s="69"/>
      <c r="R141" s="70"/>
      <c r="S141" s="2"/>
      <c r="T141" s="2"/>
      <c r="U141" s="2"/>
      <c r="V141" s="69"/>
      <c r="W141" s="2"/>
      <c r="X141" s="2"/>
      <c r="Y141" s="2"/>
      <c r="Z141" s="2"/>
    </row>
    <row r="142" ht="14.25" hidden="1" customHeight="1">
      <c r="A142" s="2"/>
      <c r="B142" s="2"/>
      <c r="C142" s="2"/>
      <c r="D142" s="2"/>
      <c r="E142" s="2"/>
      <c r="F142" s="2"/>
      <c r="G142" s="68"/>
      <c r="H142" s="69"/>
      <c r="I142" s="2"/>
      <c r="J142" s="2"/>
      <c r="K142" s="2"/>
      <c r="L142" s="68"/>
      <c r="M142" s="69"/>
      <c r="N142" s="2"/>
      <c r="O142" s="2"/>
      <c r="P142" s="2"/>
      <c r="Q142" s="69"/>
      <c r="R142" s="70"/>
      <c r="S142" s="2"/>
      <c r="T142" s="2"/>
      <c r="U142" s="2"/>
      <c r="V142" s="69"/>
      <c r="W142" s="2"/>
      <c r="X142" s="2"/>
      <c r="Y142" s="2"/>
      <c r="Z142" s="2"/>
    </row>
    <row r="143" ht="14.25" hidden="1" customHeight="1">
      <c r="A143" s="2"/>
      <c r="B143" s="2"/>
      <c r="C143" s="2"/>
      <c r="D143" s="2"/>
      <c r="E143" s="2"/>
      <c r="F143" s="2"/>
      <c r="G143" s="68"/>
      <c r="H143" s="69"/>
      <c r="I143" s="2"/>
      <c r="J143" s="2"/>
      <c r="K143" s="2"/>
      <c r="L143" s="68"/>
      <c r="M143" s="69"/>
      <c r="N143" s="2"/>
      <c r="O143" s="2"/>
      <c r="P143" s="2"/>
      <c r="Q143" s="69"/>
      <c r="R143" s="70"/>
      <c r="S143" s="2"/>
      <c r="T143" s="2"/>
      <c r="U143" s="2"/>
      <c r="V143" s="69"/>
      <c r="W143" s="2"/>
      <c r="X143" s="2"/>
      <c r="Y143" s="2"/>
      <c r="Z143" s="2"/>
    </row>
    <row r="144" ht="14.25" hidden="1" customHeight="1">
      <c r="A144" s="2"/>
      <c r="B144" s="2"/>
      <c r="C144" s="2"/>
      <c r="D144" s="2"/>
      <c r="E144" s="2"/>
      <c r="F144" s="2"/>
      <c r="G144" s="68"/>
      <c r="H144" s="69"/>
      <c r="I144" s="2"/>
      <c r="J144" s="2"/>
      <c r="K144" s="2"/>
      <c r="L144" s="68"/>
      <c r="M144" s="69"/>
      <c r="N144" s="2"/>
      <c r="O144" s="2"/>
      <c r="P144" s="2"/>
      <c r="Q144" s="69"/>
      <c r="R144" s="70"/>
      <c r="S144" s="2"/>
      <c r="T144" s="2"/>
      <c r="U144" s="2"/>
      <c r="V144" s="69"/>
      <c r="W144" s="2"/>
      <c r="X144" s="2"/>
      <c r="Y144" s="2"/>
      <c r="Z144" s="2"/>
    </row>
    <row r="145" ht="14.25" hidden="1" customHeight="1">
      <c r="A145" s="2"/>
      <c r="B145" s="2"/>
      <c r="C145" s="2"/>
      <c r="D145" s="2"/>
      <c r="E145" s="2"/>
      <c r="F145" s="2"/>
      <c r="G145" s="68"/>
      <c r="H145" s="69"/>
      <c r="I145" s="2"/>
      <c r="J145" s="2"/>
      <c r="K145" s="2"/>
      <c r="L145" s="68"/>
      <c r="M145" s="69"/>
      <c r="N145" s="2"/>
      <c r="O145" s="2"/>
      <c r="P145" s="2"/>
      <c r="Q145" s="69"/>
      <c r="R145" s="70"/>
      <c r="S145" s="2"/>
      <c r="T145" s="2"/>
      <c r="U145" s="2"/>
      <c r="V145" s="69"/>
      <c r="W145" s="2"/>
      <c r="X145" s="2"/>
      <c r="Y145" s="2"/>
      <c r="Z145" s="2"/>
    </row>
    <row r="146" ht="14.25" hidden="1" customHeight="1">
      <c r="A146" s="2"/>
      <c r="B146" s="2"/>
      <c r="C146" s="2"/>
      <c r="D146" s="2"/>
      <c r="E146" s="2"/>
      <c r="F146" s="2"/>
      <c r="G146" s="68"/>
      <c r="H146" s="69"/>
      <c r="I146" s="2"/>
      <c r="J146" s="2"/>
      <c r="K146" s="2"/>
      <c r="L146" s="68"/>
      <c r="M146" s="69"/>
      <c r="N146" s="2"/>
      <c r="O146" s="2"/>
      <c r="P146" s="2"/>
      <c r="Q146" s="69"/>
      <c r="R146" s="70"/>
      <c r="S146" s="2"/>
      <c r="T146" s="2"/>
      <c r="U146" s="2"/>
      <c r="V146" s="69"/>
      <c r="W146" s="2"/>
      <c r="X146" s="2"/>
      <c r="Y146" s="2"/>
      <c r="Z146" s="2"/>
    </row>
    <row r="147" ht="14.25" hidden="1" customHeight="1">
      <c r="A147" s="2"/>
      <c r="B147" s="2"/>
      <c r="C147" s="2"/>
      <c r="D147" s="2"/>
      <c r="E147" s="2"/>
      <c r="F147" s="2"/>
      <c r="G147" s="68"/>
      <c r="H147" s="69"/>
      <c r="I147" s="2"/>
      <c r="J147" s="2"/>
      <c r="K147" s="2"/>
      <c r="L147" s="68"/>
      <c r="M147" s="69"/>
      <c r="N147" s="2"/>
      <c r="O147" s="2"/>
      <c r="P147" s="2"/>
      <c r="Q147" s="69"/>
      <c r="R147" s="70"/>
      <c r="S147" s="2"/>
      <c r="T147" s="2"/>
      <c r="U147" s="2"/>
      <c r="V147" s="69"/>
      <c r="W147" s="2"/>
      <c r="X147" s="2"/>
      <c r="Y147" s="2"/>
      <c r="Z147" s="2"/>
    </row>
    <row r="148" ht="14.25" hidden="1" customHeight="1">
      <c r="A148" s="2"/>
      <c r="B148" s="2"/>
      <c r="C148" s="2"/>
      <c r="D148" s="2"/>
      <c r="E148" s="2"/>
      <c r="F148" s="2"/>
      <c r="G148" s="68"/>
      <c r="H148" s="69"/>
      <c r="I148" s="2"/>
      <c r="J148" s="2"/>
      <c r="K148" s="2"/>
      <c r="L148" s="68"/>
      <c r="M148" s="69"/>
      <c r="N148" s="2"/>
      <c r="O148" s="2"/>
      <c r="P148" s="2"/>
      <c r="Q148" s="69"/>
      <c r="R148" s="70"/>
      <c r="S148" s="2"/>
      <c r="T148" s="2"/>
      <c r="U148" s="2"/>
      <c r="V148" s="69"/>
      <c r="W148" s="2"/>
      <c r="X148" s="2"/>
      <c r="Y148" s="2"/>
      <c r="Z148" s="2"/>
    </row>
    <row r="149" ht="14.25" hidden="1" customHeight="1">
      <c r="A149" s="2"/>
      <c r="B149" s="2"/>
      <c r="C149" s="2"/>
      <c r="D149" s="2"/>
      <c r="E149" s="2"/>
      <c r="F149" s="2"/>
      <c r="G149" s="68"/>
      <c r="H149" s="69"/>
      <c r="I149" s="2"/>
      <c r="J149" s="2"/>
      <c r="K149" s="2"/>
      <c r="L149" s="68"/>
      <c r="M149" s="69"/>
      <c r="N149" s="2"/>
      <c r="O149" s="2"/>
      <c r="P149" s="2"/>
      <c r="Q149" s="69"/>
      <c r="R149" s="70"/>
      <c r="S149" s="2"/>
      <c r="T149" s="2"/>
      <c r="U149" s="2"/>
      <c r="V149" s="69"/>
      <c r="W149" s="2"/>
      <c r="X149" s="2"/>
      <c r="Y149" s="2"/>
      <c r="Z149" s="2"/>
    </row>
    <row r="150" ht="14.25" hidden="1" customHeight="1">
      <c r="A150" s="2"/>
      <c r="B150" s="2"/>
      <c r="C150" s="2"/>
      <c r="D150" s="2"/>
      <c r="E150" s="2"/>
      <c r="F150" s="2"/>
      <c r="G150" s="68"/>
      <c r="H150" s="69"/>
      <c r="I150" s="2"/>
      <c r="J150" s="2"/>
      <c r="K150" s="2"/>
      <c r="L150" s="68"/>
      <c r="M150" s="69"/>
      <c r="N150" s="2"/>
      <c r="O150" s="2"/>
      <c r="P150" s="2"/>
      <c r="Q150" s="69"/>
      <c r="R150" s="70"/>
      <c r="S150" s="2"/>
      <c r="T150" s="2"/>
      <c r="U150" s="2"/>
      <c r="V150" s="69"/>
      <c r="W150" s="2"/>
      <c r="X150" s="2"/>
      <c r="Y150" s="2"/>
      <c r="Z150" s="2"/>
    </row>
    <row r="151" ht="14.25" hidden="1" customHeight="1">
      <c r="A151" s="2"/>
      <c r="B151" s="2"/>
      <c r="C151" s="2"/>
      <c r="D151" s="2"/>
      <c r="E151" s="2"/>
      <c r="F151" s="2"/>
      <c r="G151" s="68"/>
      <c r="H151" s="69"/>
      <c r="I151" s="2"/>
      <c r="J151" s="2"/>
      <c r="K151" s="2"/>
      <c r="L151" s="68"/>
      <c r="M151" s="69"/>
      <c r="N151" s="2"/>
      <c r="O151" s="2"/>
      <c r="P151" s="2"/>
      <c r="Q151" s="69"/>
      <c r="R151" s="70"/>
      <c r="S151" s="2"/>
      <c r="T151" s="2"/>
      <c r="U151" s="2"/>
      <c r="V151" s="69"/>
      <c r="W151" s="2"/>
      <c r="X151" s="2"/>
      <c r="Y151" s="2"/>
      <c r="Z151" s="2"/>
    </row>
    <row r="152" ht="14.25" hidden="1" customHeight="1">
      <c r="A152" s="2"/>
      <c r="B152" s="2"/>
      <c r="C152" s="2"/>
      <c r="D152" s="2"/>
      <c r="E152" s="2"/>
      <c r="F152" s="2"/>
      <c r="G152" s="68"/>
      <c r="H152" s="69"/>
      <c r="I152" s="2"/>
      <c r="J152" s="2"/>
      <c r="K152" s="2"/>
      <c r="L152" s="68"/>
      <c r="M152" s="69"/>
      <c r="N152" s="2"/>
      <c r="O152" s="2"/>
      <c r="P152" s="2"/>
      <c r="Q152" s="69"/>
      <c r="R152" s="70"/>
      <c r="S152" s="2"/>
      <c r="T152" s="2"/>
      <c r="U152" s="2"/>
      <c r="V152" s="69"/>
      <c r="W152" s="2"/>
      <c r="X152" s="2"/>
      <c r="Y152" s="2"/>
      <c r="Z152" s="2"/>
    </row>
    <row r="153" ht="14.25" hidden="1" customHeight="1">
      <c r="A153" s="2"/>
      <c r="B153" s="2"/>
      <c r="C153" s="2"/>
      <c r="D153" s="2"/>
      <c r="E153" s="2"/>
      <c r="F153" s="2"/>
      <c r="G153" s="68"/>
      <c r="H153" s="69"/>
      <c r="I153" s="2"/>
      <c r="J153" s="2"/>
      <c r="K153" s="2"/>
      <c r="L153" s="68"/>
      <c r="M153" s="69"/>
      <c r="N153" s="2"/>
      <c r="O153" s="2"/>
      <c r="P153" s="2"/>
      <c r="Q153" s="69"/>
      <c r="R153" s="70"/>
      <c r="S153" s="2"/>
      <c r="T153" s="2"/>
      <c r="U153" s="2"/>
      <c r="V153" s="69"/>
      <c r="W153" s="2"/>
      <c r="X153" s="2"/>
      <c r="Y153" s="2"/>
      <c r="Z153" s="2"/>
    </row>
    <row r="154" ht="14.25" hidden="1" customHeight="1">
      <c r="A154" s="2"/>
      <c r="B154" s="2"/>
      <c r="C154" s="2"/>
      <c r="D154" s="2"/>
      <c r="E154" s="2"/>
      <c r="F154" s="2"/>
      <c r="G154" s="68"/>
      <c r="H154" s="69"/>
      <c r="I154" s="2"/>
      <c r="J154" s="2"/>
      <c r="K154" s="2"/>
      <c r="L154" s="68"/>
      <c r="M154" s="69"/>
      <c r="N154" s="2"/>
      <c r="O154" s="2"/>
      <c r="P154" s="2"/>
      <c r="Q154" s="69"/>
      <c r="R154" s="70"/>
      <c r="S154" s="2"/>
      <c r="T154" s="2"/>
      <c r="U154" s="2"/>
      <c r="V154" s="69"/>
      <c r="W154" s="2"/>
      <c r="X154" s="2"/>
      <c r="Y154" s="2"/>
      <c r="Z154" s="2"/>
    </row>
    <row r="155" ht="14.25" hidden="1" customHeight="1">
      <c r="A155" s="2"/>
      <c r="B155" s="2"/>
      <c r="C155" s="2"/>
      <c r="D155" s="2"/>
      <c r="E155" s="2"/>
      <c r="F155" s="2"/>
      <c r="G155" s="68"/>
      <c r="H155" s="69"/>
      <c r="I155" s="2"/>
      <c r="J155" s="2"/>
      <c r="K155" s="2"/>
      <c r="L155" s="68"/>
      <c r="M155" s="69"/>
      <c r="N155" s="2"/>
      <c r="O155" s="2"/>
      <c r="P155" s="2"/>
      <c r="Q155" s="69"/>
      <c r="R155" s="70"/>
      <c r="S155" s="2"/>
      <c r="T155" s="2"/>
      <c r="U155" s="2"/>
      <c r="V155" s="69"/>
      <c r="W155" s="2"/>
      <c r="X155" s="2"/>
      <c r="Y155" s="2"/>
      <c r="Z155" s="2"/>
    </row>
    <row r="156" ht="14.25" hidden="1" customHeight="1">
      <c r="A156" s="2"/>
      <c r="B156" s="2"/>
      <c r="C156" s="2"/>
      <c r="D156" s="2"/>
      <c r="E156" s="2"/>
      <c r="F156" s="2"/>
      <c r="G156" s="68"/>
      <c r="H156" s="69"/>
      <c r="I156" s="2"/>
      <c r="J156" s="2"/>
      <c r="K156" s="2"/>
      <c r="L156" s="68"/>
      <c r="M156" s="69"/>
      <c r="N156" s="2"/>
      <c r="O156" s="2"/>
      <c r="P156" s="2"/>
      <c r="Q156" s="69"/>
      <c r="R156" s="70"/>
      <c r="S156" s="2"/>
      <c r="T156" s="2"/>
      <c r="U156" s="2"/>
      <c r="V156" s="69"/>
      <c r="W156" s="2"/>
      <c r="X156" s="2"/>
      <c r="Y156" s="2"/>
      <c r="Z156" s="2"/>
    </row>
    <row r="157" ht="14.25" hidden="1" customHeight="1">
      <c r="A157" s="2"/>
      <c r="B157" s="2"/>
      <c r="C157" s="2"/>
      <c r="D157" s="2"/>
      <c r="E157" s="2"/>
      <c r="F157" s="2"/>
      <c r="G157" s="68"/>
      <c r="H157" s="69"/>
      <c r="I157" s="2"/>
      <c r="J157" s="2"/>
      <c r="K157" s="2"/>
      <c r="L157" s="68"/>
      <c r="M157" s="69"/>
      <c r="N157" s="2"/>
      <c r="O157" s="2"/>
      <c r="P157" s="2"/>
      <c r="Q157" s="69"/>
      <c r="R157" s="70"/>
      <c r="S157" s="2"/>
      <c r="T157" s="2"/>
      <c r="U157" s="2"/>
      <c r="V157" s="69"/>
      <c r="W157" s="2"/>
      <c r="X157" s="2"/>
      <c r="Y157" s="2"/>
      <c r="Z157" s="2"/>
    </row>
    <row r="158" ht="14.25" hidden="1" customHeight="1">
      <c r="A158" s="2"/>
      <c r="B158" s="2"/>
      <c r="C158" s="2"/>
      <c r="D158" s="2"/>
      <c r="E158" s="2"/>
      <c r="F158" s="2"/>
      <c r="G158" s="68"/>
      <c r="H158" s="69"/>
      <c r="I158" s="2"/>
      <c r="J158" s="2"/>
      <c r="K158" s="2"/>
      <c r="L158" s="68"/>
      <c r="M158" s="69"/>
      <c r="N158" s="2"/>
      <c r="O158" s="2"/>
      <c r="P158" s="2"/>
      <c r="Q158" s="69"/>
      <c r="R158" s="70"/>
      <c r="S158" s="2"/>
      <c r="T158" s="2"/>
      <c r="U158" s="2"/>
      <c r="V158" s="69"/>
      <c r="W158" s="2"/>
      <c r="X158" s="2"/>
      <c r="Y158" s="2"/>
      <c r="Z158" s="2"/>
    </row>
    <row r="159" ht="14.25" hidden="1" customHeight="1">
      <c r="A159" s="2"/>
      <c r="B159" s="2"/>
      <c r="C159" s="2"/>
      <c r="D159" s="2"/>
      <c r="E159" s="2"/>
      <c r="F159" s="2"/>
      <c r="G159" s="68"/>
      <c r="H159" s="69"/>
      <c r="I159" s="2"/>
      <c r="J159" s="2"/>
      <c r="K159" s="2"/>
      <c r="L159" s="68"/>
      <c r="M159" s="69"/>
      <c r="N159" s="2"/>
      <c r="O159" s="2"/>
      <c r="P159" s="2"/>
      <c r="Q159" s="69"/>
      <c r="R159" s="70"/>
      <c r="S159" s="2"/>
      <c r="T159" s="2"/>
      <c r="U159" s="2"/>
      <c r="V159" s="69"/>
      <c r="W159" s="2"/>
      <c r="X159" s="2"/>
      <c r="Y159" s="2"/>
      <c r="Z159" s="2"/>
    </row>
    <row r="160" ht="14.25" hidden="1" customHeight="1">
      <c r="A160" s="2"/>
      <c r="B160" s="2"/>
      <c r="C160" s="2"/>
      <c r="D160" s="2"/>
      <c r="E160" s="2"/>
      <c r="F160" s="2"/>
      <c r="G160" s="68"/>
      <c r="H160" s="69"/>
      <c r="I160" s="2"/>
      <c r="J160" s="2"/>
      <c r="K160" s="2"/>
      <c r="L160" s="68"/>
      <c r="M160" s="69"/>
      <c r="N160" s="2"/>
      <c r="O160" s="2"/>
      <c r="P160" s="2"/>
      <c r="Q160" s="69"/>
      <c r="R160" s="70"/>
      <c r="S160" s="2"/>
      <c r="T160" s="2"/>
      <c r="U160" s="2"/>
      <c r="V160" s="69"/>
      <c r="W160" s="2"/>
      <c r="X160" s="2"/>
      <c r="Y160" s="2"/>
      <c r="Z160" s="2"/>
    </row>
    <row r="161" ht="14.25" hidden="1" customHeight="1">
      <c r="A161" s="2"/>
      <c r="B161" s="2"/>
      <c r="C161" s="2"/>
      <c r="D161" s="2"/>
      <c r="E161" s="2"/>
      <c r="F161" s="2"/>
      <c r="G161" s="68"/>
      <c r="H161" s="69"/>
      <c r="I161" s="2"/>
      <c r="J161" s="2"/>
      <c r="K161" s="2"/>
      <c r="L161" s="68"/>
      <c r="M161" s="69"/>
      <c r="N161" s="2"/>
      <c r="O161" s="2"/>
      <c r="P161" s="2"/>
      <c r="Q161" s="69"/>
      <c r="R161" s="70"/>
      <c r="S161" s="2"/>
      <c r="T161" s="2"/>
      <c r="U161" s="2"/>
      <c r="V161" s="69"/>
      <c r="W161" s="2"/>
      <c r="X161" s="2"/>
      <c r="Y161" s="2"/>
      <c r="Z161" s="2"/>
    </row>
    <row r="162" ht="14.25" hidden="1" customHeight="1">
      <c r="A162" s="2"/>
      <c r="B162" s="2"/>
      <c r="C162" s="2"/>
      <c r="D162" s="2"/>
      <c r="E162" s="2"/>
      <c r="F162" s="2"/>
      <c r="G162" s="68"/>
      <c r="H162" s="69"/>
      <c r="I162" s="2"/>
      <c r="J162" s="2"/>
      <c r="K162" s="2"/>
      <c r="L162" s="68"/>
      <c r="M162" s="69"/>
      <c r="N162" s="2"/>
      <c r="O162" s="2"/>
      <c r="P162" s="2"/>
      <c r="Q162" s="69"/>
      <c r="R162" s="70"/>
      <c r="S162" s="2"/>
      <c r="T162" s="2"/>
      <c r="U162" s="2"/>
      <c r="V162" s="69"/>
      <c r="W162" s="2"/>
      <c r="X162" s="2"/>
      <c r="Y162" s="2"/>
      <c r="Z162" s="2"/>
    </row>
    <row r="163" ht="14.25" hidden="1" customHeight="1">
      <c r="A163" s="2"/>
      <c r="B163" s="2"/>
      <c r="C163" s="2"/>
      <c r="D163" s="2"/>
      <c r="E163" s="2"/>
      <c r="F163" s="2"/>
      <c r="G163" s="68"/>
      <c r="H163" s="69"/>
      <c r="I163" s="2"/>
      <c r="J163" s="2"/>
      <c r="K163" s="2"/>
      <c r="L163" s="68"/>
      <c r="M163" s="69"/>
      <c r="N163" s="2"/>
      <c r="O163" s="2"/>
      <c r="P163" s="2"/>
      <c r="Q163" s="69"/>
      <c r="R163" s="70"/>
      <c r="S163" s="2"/>
      <c r="T163" s="2"/>
      <c r="U163" s="2"/>
      <c r="V163" s="69"/>
      <c r="W163" s="2"/>
      <c r="X163" s="2"/>
      <c r="Y163" s="2"/>
      <c r="Z163" s="2"/>
    </row>
    <row r="164" ht="14.25" hidden="1" customHeight="1">
      <c r="A164" s="2"/>
      <c r="B164" s="2"/>
      <c r="C164" s="2"/>
      <c r="D164" s="2"/>
      <c r="E164" s="2"/>
      <c r="F164" s="2"/>
      <c r="G164" s="68"/>
      <c r="H164" s="69"/>
      <c r="I164" s="2"/>
      <c r="J164" s="2"/>
      <c r="K164" s="2"/>
      <c r="L164" s="68"/>
      <c r="M164" s="69"/>
      <c r="N164" s="2"/>
      <c r="O164" s="2"/>
      <c r="P164" s="2"/>
      <c r="Q164" s="69"/>
      <c r="R164" s="70"/>
      <c r="S164" s="2"/>
      <c r="T164" s="2"/>
      <c r="U164" s="2"/>
      <c r="V164" s="69"/>
      <c r="W164" s="2"/>
      <c r="X164" s="2"/>
      <c r="Y164" s="2"/>
      <c r="Z164" s="2"/>
    </row>
    <row r="165" ht="14.25" hidden="1" customHeight="1">
      <c r="A165" s="2"/>
      <c r="B165" s="2"/>
      <c r="C165" s="2"/>
      <c r="D165" s="2"/>
      <c r="E165" s="2"/>
      <c r="F165" s="2"/>
      <c r="G165" s="68"/>
      <c r="H165" s="69"/>
      <c r="I165" s="2"/>
      <c r="J165" s="2"/>
      <c r="K165" s="2"/>
      <c r="L165" s="68"/>
      <c r="M165" s="69"/>
      <c r="N165" s="2"/>
      <c r="O165" s="2"/>
      <c r="P165" s="2"/>
      <c r="Q165" s="69"/>
      <c r="R165" s="70"/>
      <c r="S165" s="2"/>
      <c r="T165" s="2"/>
      <c r="U165" s="2"/>
      <c r="V165" s="69"/>
      <c r="W165" s="2"/>
      <c r="X165" s="2"/>
      <c r="Y165" s="2"/>
      <c r="Z165" s="2"/>
    </row>
    <row r="166" ht="14.25" hidden="1" customHeight="1">
      <c r="A166" s="2"/>
      <c r="B166" s="2"/>
      <c r="C166" s="2"/>
      <c r="D166" s="2"/>
      <c r="E166" s="2"/>
      <c r="F166" s="2"/>
      <c r="G166" s="68"/>
      <c r="H166" s="69"/>
      <c r="I166" s="2"/>
      <c r="J166" s="2"/>
      <c r="K166" s="2"/>
      <c r="L166" s="68"/>
      <c r="M166" s="69"/>
      <c r="N166" s="2"/>
      <c r="O166" s="2"/>
      <c r="P166" s="2"/>
      <c r="Q166" s="69"/>
      <c r="R166" s="70"/>
      <c r="S166" s="2"/>
      <c r="T166" s="2"/>
      <c r="U166" s="2"/>
      <c r="V166" s="69"/>
      <c r="W166" s="2"/>
      <c r="X166" s="2"/>
      <c r="Y166" s="2"/>
      <c r="Z166" s="2"/>
    </row>
    <row r="167" ht="14.25" hidden="1" customHeight="1">
      <c r="A167" s="2"/>
      <c r="B167" s="2"/>
      <c r="C167" s="2"/>
      <c r="D167" s="2"/>
      <c r="E167" s="2"/>
      <c r="F167" s="2"/>
      <c r="G167" s="68"/>
      <c r="H167" s="69"/>
      <c r="I167" s="2"/>
      <c r="J167" s="2"/>
      <c r="K167" s="2"/>
      <c r="L167" s="68"/>
      <c r="M167" s="69"/>
      <c r="N167" s="2"/>
      <c r="O167" s="2"/>
      <c r="P167" s="2"/>
      <c r="Q167" s="69"/>
      <c r="R167" s="70"/>
      <c r="S167" s="2"/>
      <c r="T167" s="2"/>
      <c r="U167" s="2"/>
      <c r="V167" s="69"/>
      <c r="W167" s="2"/>
      <c r="X167" s="2"/>
      <c r="Y167" s="2"/>
      <c r="Z167" s="2"/>
    </row>
    <row r="168" ht="14.25" hidden="1" customHeight="1">
      <c r="A168" s="2"/>
      <c r="B168" s="2"/>
      <c r="C168" s="2"/>
      <c r="D168" s="2"/>
      <c r="E168" s="2"/>
      <c r="F168" s="2"/>
      <c r="G168" s="68"/>
      <c r="H168" s="69"/>
      <c r="I168" s="2"/>
      <c r="J168" s="2"/>
      <c r="K168" s="2"/>
      <c r="L168" s="68"/>
      <c r="M168" s="69"/>
      <c r="N168" s="2"/>
      <c r="O168" s="2"/>
      <c r="P168" s="2"/>
      <c r="Q168" s="69"/>
      <c r="R168" s="70"/>
      <c r="S168" s="2"/>
      <c r="T168" s="2"/>
      <c r="U168" s="2"/>
      <c r="V168" s="69"/>
      <c r="W168" s="2"/>
      <c r="X168" s="2"/>
      <c r="Y168" s="2"/>
      <c r="Z168" s="2"/>
    </row>
    <row r="169" ht="14.25" hidden="1" customHeight="1">
      <c r="A169" s="2"/>
      <c r="B169" s="2"/>
      <c r="C169" s="2"/>
      <c r="D169" s="2"/>
      <c r="E169" s="2"/>
      <c r="F169" s="2"/>
      <c r="G169" s="68"/>
      <c r="H169" s="69"/>
      <c r="I169" s="2"/>
      <c r="J169" s="2"/>
      <c r="K169" s="2"/>
      <c r="L169" s="68"/>
      <c r="M169" s="69"/>
      <c r="N169" s="2"/>
      <c r="O169" s="2"/>
      <c r="P169" s="2"/>
      <c r="Q169" s="69"/>
      <c r="R169" s="70"/>
      <c r="S169" s="2"/>
      <c r="T169" s="2"/>
      <c r="U169" s="2"/>
      <c r="V169" s="69"/>
      <c r="W169" s="2"/>
      <c r="X169" s="2"/>
      <c r="Y169" s="2"/>
      <c r="Z169" s="2"/>
    </row>
    <row r="170" ht="14.25" hidden="1" customHeight="1">
      <c r="A170" s="2"/>
      <c r="B170" s="2"/>
      <c r="C170" s="2"/>
      <c r="D170" s="2"/>
      <c r="E170" s="2"/>
      <c r="F170" s="2"/>
      <c r="G170" s="68"/>
      <c r="H170" s="69"/>
      <c r="I170" s="2"/>
      <c r="J170" s="2"/>
      <c r="K170" s="2"/>
      <c r="L170" s="68"/>
      <c r="M170" s="69"/>
      <c r="N170" s="2"/>
      <c r="O170" s="2"/>
      <c r="P170" s="2"/>
      <c r="Q170" s="69"/>
      <c r="R170" s="70"/>
      <c r="S170" s="2"/>
      <c r="T170" s="2"/>
      <c r="U170" s="2"/>
      <c r="V170" s="69"/>
      <c r="W170" s="2"/>
      <c r="X170" s="2"/>
      <c r="Y170" s="2"/>
      <c r="Z170" s="2"/>
    </row>
    <row r="171" ht="14.25" hidden="1" customHeight="1">
      <c r="A171" s="2"/>
      <c r="B171" s="2"/>
      <c r="C171" s="2"/>
      <c r="D171" s="2"/>
      <c r="E171" s="2"/>
      <c r="F171" s="2"/>
      <c r="G171" s="68"/>
      <c r="H171" s="69"/>
      <c r="I171" s="2"/>
      <c r="J171" s="2"/>
      <c r="K171" s="2"/>
      <c r="L171" s="68"/>
      <c r="M171" s="69"/>
      <c r="N171" s="2"/>
      <c r="O171" s="2"/>
      <c r="P171" s="2"/>
      <c r="Q171" s="69"/>
      <c r="R171" s="70"/>
      <c r="S171" s="2"/>
      <c r="T171" s="2"/>
      <c r="U171" s="2"/>
      <c r="V171" s="69"/>
      <c r="W171" s="2"/>
      <c r="X171" s="2"/>
      <c r="Y171" s="2"/>
      <c r="Z171" s="2"/>
    </row>
    <row r="172" ht="14.25" hidden="1" customHeight="1">
      <c r="A172" s="2"/>
      <c r="B172" s="2"/>
      <c r="C172" s="2"/>
      <c r="D172" s="2"/>
      <c r="E172" s="2"/>
      <c r="F172" s="2"/>
      <c r="G172" s="68"/>
      <c r="H172" s="69"/>
      <c r="I172" s="2"/>
      <c r="J172" s="2"/>
      <c r="K172" s="2"/>
      <c r="L172" s="68"/>
      <c r="M172" s="69"/>
      <c r="N172" s="2"/>
      <c r="O172" s="2"/>
      <c r="P172" s="2"/>
      <c r="Q172" s="69"/>
      <c r="R172" s="70"/>
      <c r="S172" s="2"/>
      <c r="T172" s="2"/>
      <c r="U172" s="2"/>
      <c r="V172" s="69"/>
      <c r="W172" s="2"/>
      <c r="X172" s="2"/>
      <c r="Y172" s="2"/>
      <c r="Z172" s="2"/>
    </row>
    <row r="173" ht="14.25" hidden="1" customHeight="1">
      <c r="A173" s="2"/>
      <c r="B173" s="2"/>
      <c r="C173" s="2"/>
      <c r="D173" s="2"/>
      <c r="E173" s="2"/>
      <c r="F173" s="2"/>
      <c r="G173" s="68"/>
      <c r="H173" s="69"/>
      <c r="I173" s="2"/>
      <c r="J173" s="2"/>
      <c r="K173" s="2"/>
      <c r="L173" s="68"/>
      <c r="M173" s="69"/>
      <c r="N173" s="2"/>
      <c r="O173" s="2"/>
      <c r="P173" s="2"/>
      <c r="Q173" s="69"/>
      <c r="R173" s="70"/>
      <c r="S173" s="2"/>
      <c r="T173" s="2"/>
      <c r="U173" s="2"/>
      <c r="V173" s="69"/>
      <c r="W173" s="2"/>
      <c r="X173" s="2"/>
      <c r="Y173" s="2"/>
      <c r="Z173" s="2"/>
    </row>
    <row r="174" ht="14.25" hidden="1" customHeight="1">
      <c r="A174" s="2"/>
      <c r="B174" s="2"/>
      <c r="C174" s="2"/>
      <c r="D174" s="2"/>
      <c r="E174" s="2"/>
      <c r="F174" s="2"/>
      <c r="G174" s="68"/>
      <c r="H174" s="69"/>
      <c r="I174" s="2"/>
      <c r="J174" s="2"/>
      <c r="K174" s="2"/>
      <c r="L174" s="68"/>
      <c r="M174" s="69"/>
      <c r="N174" s="2"/>
      <c r="O174" s="2"/>
      <c r="P174" s="2"/>
      <c r="Q174" s="69"/>
      <c r="R174" s="70"/>
      <c r="S174" s="2"/>
      <c r="T174" s="2"/>
      <c r="U174" s="2"/>
      <c r="V174" s="69"/>
      <c r="W174" s="2"/>
      <c r="X174" s="2"/>
      <c r="Y174" s="2"/>
      <c r="Z174" s="2"/>
    </row>
    <row r="175" ht="14.25" hidden="1" customHeight="1">
      <c r="A175" s="2"/>
      <c r="B175" s="2"/>
      <c r="C175" s="2"/>
      <c r="D175" s="2"/>
      <c r="E175" s="2"/>
      <c r="F175" s="2"/>
      <c r="G175" s="68"/>
      <c r="H175" s="69"/>
      <c r="I175" s="2"/>
      <c r="J175" s="2"/>
      <c r="K175" s="2"/>
      <c r="L175" s="68"/>
      <c r="M175" s="69"/>
      <c r="N175" s="2"/>
      <c r="O175" s="2"/>
      <c r="P175" s="2"/>
      <c r="Q175" s="69"/>
      <c r="R175" s="70"/>
      <c r="S175" s="2"/>
      <c r="T175" s="2"/>
      <c r="U175" s="2"/>
      <c r="V175" s="69"/>
      <c r="W175" s="2"/>
      <c r="X175" s="2"/>
      <c r="Y175" s="2"/>
      <c r="Z175" s="2"/>
    </row>
    <row r="176" ht="14.25" hidden="1" customHeight="1">
      <c r="A176" s="2"/>
      <c r="B176" s="2"/>
      <c r="C176" s="2"/>
      <c r="D176" s="2"/>
      <c r="E176" s="2"/>
      <c r="F176" s="2"/>
      <c r="G176" s="68"/>
      <c r="H176" s="69"/>
      <c r="I176" s="2"/>
      <c r="J176" s="2"/>
      <c r="K176" s="2"/>
      <c r="L176" s="68"/>
      <c r="M176" s="69"/>
      <c r="N176" s="2"/>
      <c r="O176" s="2"/>
      <c r="P176" s="2"/>
      <c r="Q176" s="69"/>
      <c r="R176" s="70"/>
      <c r="S176" s="2"/>
      <c r="T176" s="2"/>
      <c r="U176" s="2"/>
      <c r="V176" s="69"/>
      <c r="W176" s="2"/>
      <c r="X176" s="2"/>
      <c r="Y176" s="2"/>
      <c r="Z176" s="2"/>
    </row>
    <row r="177" ht="14.25" hidden="1" customHeight="1">
      <c r="A177" s="2"/>
      <c r="B177" s="2"/>
      <c r="C177" s="2"/>
      <c r="D177" s="2"/>
      <c r="E177" s="2"/>
      <c r="F177" s="2"/>
      <c r="G177" s="68"/>
      <c r="H177" s="69"/>
      <c r="I177" s="2"/>
      <c r="J177" s="2"/>
      <c r="K177" s="2"/>
      <c r="L177" s="68"/>
      <c r="M177" s="69"/>
      <c r="N177" s="2"/>
      <c r="O177" s="2"/>
      <c r="P177" s="2"/>
      <c r="Q177" s="69"/>
      <c r="R177" s="70"/>
      <c r="S177" s="2"/>
      <c r="T177" s="2"/>
      <c r="U177" s="2"/>
      <c r="V177" s="69"/>
      <c r="W177" s="2"/>
      <c r="X177" s="2"/>
      <c r="Y177" s="2"/>
      <c r="Z177" s="2"/>
    </row>
    <row r="178" ht="14.25" hidden="1" customHeight="1">
      <c r="A178" s="2"/>
      <c r="B178" s="2"/>
      <c r="C178" s="2"/>
      <c r="D178" s="2"/>
      <c r="E178" s="2"/>
      <c r="F178" s="2"/>
      <c r="G178" s="68"/>
      <c r="H178" s="69"/>
      <c r="I178" s="2"/>
      <c r="J178" s="2"/>
      <c r="K178" s="2"/>
      <c r="L178" s="68"/>
      <c r="M178" s="69"/>
      <c r="N178" s="2"/>
      <c r="O178" s="2"/>
      <c r="P178" s="2"/>
      <c r="Q178" s="69"/>
      <c r="R178" s="70"/>
      <c r="S178" s="2"/>
      <c r="T178" s="2"/>
      <c r="U178" s="2"/>
      <c r="V178" s="69"/>
      <c r="W178" s="2"/>
      <c r="X178" s="2"/>
      <c r="Y178" s="2"/>
      <c r="Z178" s="2"/>
    </row>
    <row r="179" ht="14.25" hidden="1" customHeight="1">
      <c r="A179" s="2"/>
      <c r="B179" s="2"/>
      <c r="C179" s="2"/>
      <c r="D179" s="2"/>
      <c r="E179" s="2"/>
      <c r="F179" s="2"/>
      <c r="G179" s="68"/>
      <c r="H179" s="69"/>
      <c r="I179" s="2"/>
      <c r="J179" s="2"/>
      <c r="K179" s="2"/>
      <c r="L179" s="68"/>
      <c r="M179" s="69"/>
      <c r="N179" s="2"/>
      <c r="O179" s="2"/>
      <c r="P179" s="2"/>
      <c r="Q179" s="69"/>
      <c r="R179" s="70"/>
      <c r="S179" s="2"/>
      <c r="T179" s="2"/>
      <c r="U179" s="2"/>
      <c r="V179" s="69"/>
      <c r="W179" s="2"/>
      <c r="X179" s="2"/>
      <c r="Y179" s="2"/>
      <c r="Z179" s="2"/>
    </row>
    <row r="180" ht="14.25" hidden="1" customHeight="1">
      <c r="A180" s="2"/>
      <c r="B180" s="2"/>
      <c r="C180" s="2"/>
      <c r="D180" s="2"/>
      <c r="E180" s="2"/>
      <c r="F180" s="2"/>
      <c r="G180" s="68"/>
      <c r="H180" s="69"/>
      <c r="I180" s="2"/>
      <c r="J180" s="2"/>
      <c r="K180" s="2"/>
      <c r="L180" s="68"/>
      <c r="M180" s="69"/>
      <c r="N180" s="2"/>
      <c r="O180" s="2"/>
      <c r="P180" s="2"/>
      <c r="Q180" s="69"/>
      <c r="R180" s="70"/>
      <c r="S180" s="2"/>
      <c r="T180" s="2"/>
      <c r="U180" s="2"/>
      <c r="V180" s="69"/>
      <c r="W180" s="2"/>
      <c r="X180" s="2"/>
      <c r="Y180" s="2"/>
      <c r="Z180" s="2"/>
    </row>
    <row r="181" ht="14.25" hidden="1" customHeight="1">
      <c r="A181" s="2"/>
      <c r="B181" s="2"/>
      <c r="C181" s="2"/>
      <c r="D181" s="2"/>
      <c r="E181" s="2"/>
      <c r="F181" s="2"/>
      <c r="G181" s="68"/>
      <c r="H181" s="69"/>
      <c r="I181" s="2"/>
      <c r="J181" s="2"/>
      <c r="K181" s="2"/>
      <c r="L181" s="68"/>
      <c r="M181" s="69"/>
      <c r="N181" s="2"/>
      <c r="O181" s="2"/>
      <c r="P181" s="2"/>
      <c r="Q181" s="69"/>
      <c r="R181" s="70"/>
      <c r="S181" s="2"/>
      <c r="T181" s="2"/>
      <c r="U181" s="2"/>
      <c r="V181" s="69"/>
      <c r="W181" s="2"/>
      <c r="X181" s="2"/>
      <c r="Y181" s="2"/>
      <c r="Z181" s="2"/>
    </row>
    <row r="182" ht="14.25" hidden="1" customHeight="1">
      <c r="A182" s="2"/>
      <c r="B182" s="2"/>
      <c r="C182" s="2"/>
      <c r="D182" s="2"/>
      <c r="E182" s="2"/>
      <c r="F182" s="2"/>
      <c r="G182" s="68"/>
      <c r="H182" s="69"/>
      <c r="I182" s="2"/>
      <c r="J182" s="2"/>
      <c r="K182" s="2"/>
      <c r="L182" s="68"/>
      <c r="M182" s="69"/>
      <c r="N182" s="2"/>
      <c r="O182" s="2"/>
      <c r="P182" s="2"/>
      <c r="Q182" s="69"/>
      <c r="R182" s="70"/>
      <c r="S182" s="2"/>
      <c r="T182" s="2"/>
      <c r="U182" s="2"/>
      <c r="V182" s="69"/>
      <c r="W182" s="2"/>
      <c r="X182" s="2"/>
      <c r="Y182" s="2"/>
      <c r="Z182" s="2"/>
    </row>
    <row r="183" ht="14.25" hidden="1" customHeight="1">
      <c r="A183" s="2"/>
      <c r="B183" s="2"/>
      <c r="C183" s="2"/>
      <c r="D183" s="2"/>
      <c r="E183" s="2"/>
      <c r="F183" s="2"/>
      <c r="G183" s="68"/>
      <c r="H183" s="69"/>
      <c r="I183" s="2"/>
      <c r="J183" s="2"/>
      <c r="K183" s="2"/>
      <c r="L183" s="68"/>
      <c r="M183" s="69"/>
      <c r="N183" s="2"/>
      <c r="O183" s="2"/>
      <c r="P183" s="2"/>
      <c r="Q183" s="69"/>
      <c r="R183" s="70"/>
      <c r="S183" s="2"/>
      <c r="T183" s="2"/>
      <c r="U183" s="2"/>
      <c r="V183" s="69"/>
      <c r="W183" s="2"/>
      <c r="X183" s="2"/>
      <c r="Y183" s="2"/>
      <c r="Z183" s="2"/>
    </row>
    <row r="184" ht="14.25" hidden="1" customHeight="1">
      <c r="A184" s="2"/>
      <c r="B184" s="2"/>
      <c r="C184" s="2"/>
      <c r="D184" s="2"/>
      <c r="E184" s="2"/>
      <c r="F184" s="2"/>
      <c r="G184" s="68"/>
      <c r="H184" s="69"/>
      <c r="I184" s="2"/>
      <c r="J184" s="2"/>
      <c r="K184" s="2"/>
      <c r="L184" s="68"/>
      <c r="M184" s="69"/>
      <c r="N184" s="2"/>
      <c r="O184" s="2"/>
      <c r="P184" s="2"/>
      <c r="Q184" s="69"/>
      <c r="R184" s="70"/>
      <c r="S184" s="2"/>
      <c r="T184" s="2"/>
      <c r="U184" s="2"/>
      <c r="V184" s="69"/>
      <c r="W184" s="2"/>
      <c r="X184" s="2"/>
      <c r="Y184" s="2"/>
      <c r="Z184" s="2"/>
    </row>
    <row r="185" ht="14.25" hidden="1" customHeight="1">
      <c r="A185" s="2"/>
      <c r="B185" s="2"/>
      <c r="C185" s="2"/>
      <c r="D185" s="2"/>
      <c r="E185" s="2"/>
      <c r="F185" s="2"/>
      <c r="G185" s="68"/>
      <c r="H185" s="69"/>
      <c r="I185" s="2"/>
      <c r="J185" s="2"/>
      <c r="K185" s="2"/>
      <c r="L185" s="68"/>
      <c r="M185" s="69"/>
      <c r="N185" s="2"/>
      <c r="O185" s="2"/>
      <c r="P185" s="2"/>
      <c r="Q185" s="69"/>
      <c r="R185" s="70"/>
      <c r="S185" s="2"/>
      <c r="T185" s="2"/>
      <c r="U185" s="2"/>
      <c r="V185" s="69"/>
      <c r="W185" s="2"/>
      <c r="X185" s="2"/>
      <c r="Y185" s="2"/>
      <c r="Z185" s="2"/>
    </row>
    <row r="186" ht="14.25" hidden="1" customHeight="1">
      <c r="A186" s="2"/>
      <c r="B186" s="2"/>
      <c r="C186" s="2"/>
      <c r="D186" s="2"/>
      <c r="E186" s="2"/>
      <c r="F186" s="2"/>
      <c r="G186" s="68"/>
      <c r="H186" s="69"/>
      <c r="I186" s="2"/>
      <c r="J186" s="2"/>
      <c r="K186" s="2"/>
      <c r="L186" s="68"/>
      <c r="M186" s="69"/>
      <c r="N186" s="2"/>
      <c r="O186" s="2"/>
      <c r="P186" s="2"/>
      <c r="Q186" s="69"/>
      <c r="R186" s="70"/>
      <c r="S186" s="2"/>
      <c r="T186" s="2"/>
      <c r="U186" s="2"/>
      <c r="V186" s="69"/>
      <c r="W186" s="2"/>
      <c r="X186" s="2"/>
      <c r="Y186" s="2"/>
      <c r="Z186" s="2"/>
    </row>
    <row r="187" ht="14.25" hidden="1" customHeight="1">
      <c r="A187" s="2"/>
      <c r="B187" s="2"/>
      <c r="C187" s="2"/>
      <c r="D187" s="2"/>
      <c r="E187" s="2"/>
      <c r="F187" s="2"/>
      <c r="G187" s="68"/>
      <c r="H187" s="69"/>
      <c r="I187" s="2"/>
      <c r="J187" s="2"/>
      <c r="K187" s="2"/>
      <c r="L187" s="68"/>
      <c r="M187" s="69"/>
      <c r="N187" s="2"/>
      <c r="O187" s="2"/>
      <c r="P187" s="2"/>
      <c r="Q187" s="69"/>
      <c r="R187" s="70"/>
      <c r="S187" s="2"/>
      <c r="T187" s="2"/>
      <c r="U187" s="2"/>
      <c r="V187" s="69"/>
      <c r="W187" s="2"/>
      <c r="X187" s="2"/>
      <c r="Y187" s="2"/>
      <c r="Z187" s="2"/>
    </row>
    <row r="188" ht="14.25" hidden="1" customHeight="1">
      <c r="A188" s="2"/>
      <c r="B188" s="2"/>
      <c r="C188" s="2"/>
      <c r="D188" s="2"/>
      <c r="E188" s="2"/>
      <c r="F188" s="2"/>
      <c r="G188" s="68"/>
      <c r="H188" s="69"/>
      <c r="I188" s="2"/>
      <c r="J188" s="2"/>
      <c r="K188" s="2"/>
      <c r="L188" s="68"/>
      <c r="M188" s="69"/>
      <c r="N188" s="2"/>
      <c r="O188" s="2"/>
      <c r="P188" s="2"/>
      <c r="Q188" s="69"/>
      <c r="R188" s="70"/>
      <c r="S188" s="2"/>
      <c r="T188" s="2"/>
      <c r="U188" s="2"/>
      <c r="V188" s="69"/>
      <c r="W188" s="2"/>
      <c r="X188" s="2"/>
      <c r="Y188" s="2"/>
      <c r="Z188" s="2"/>
    </row>
    <row r="189" ht="14.25" hidden="1" customHeight="1">
      <c r="A189" s="2"/>
      <c r="B189" s="2"/>
      <c r="C189" s="2"/>
      <c r="D189" s="2"/>
      <c r="E189" s="2"/>
      <c r="F189" s="2"/>
      <c r="G189" s="68"/>
      <c r="H189" s="69"/>
      <c r="I189" s="2"/>
      <c r="J189" s="2"/>
      <c r="K189" s="2"/>
      <c r="L189" s="68"/>
      <c r="M189" s="69"/>
      <c r="N189" s="2"/>
      <c r="O189" s="2"/>
      <c r="P189" s="2"/>
      <c r="Q189" s="69"/>
      <c r="R189" s="70"/>
      <c r="S189" s="2"/>
      <c r="T189" s="2"/>
      <c r="U189" s="2"/>
      <c r="V189" s="69"/>
      <c r="W189" s="2"/>
      <c r="X189" s="2"/>
      <c r="Y189" s="2"/>
      <c r="Z189" s="2"/>
    </row>
    <row r="190" ht="14.25" hidden="1" customHeight="1">
      <c r="A190" s="2"/>
      <c r="B190" s="2"/>
      <c r="C190" s="2"/>
      <c r="D190" s="2"/>
      <c r="E190" s="2"/>
      <c r="F190" s="2"/>
      <c r="G190" s="68"/>
      <c r="H190" s="69"/>
      <c r="I190" s="2"/>
      <c r="J190" s="2"/>
      <c r="K190" s="2"/>
      <c r="L190" s="68"/>
      <c r="M190" s="69"/>
      <c r="N190" s="2"/>
      <c r="O190" s="2"/>
      <c r="P190" s="2"/>
      <c r="Q190" s="69"/>
      <c r="R190" s="70"/>
      <c r="S190" s="2"/>
      <c r="T190" s="2"/>
      <c r="U190" s="2"/>
      <c r="V190" s="69"/>
      <c r="W190" s="2"/>
      <c r="X190" s="2"/>
      <c r="Y190" s="2"/>
      <c r="Z190" s="2"/>
    </row>
    <row r="191" ht="14.25" hidden="1" customHeight="1">
      <c r="A191" s="2"/>
      <c r="B191" s="2"/>
      <c r="C191" s="2"/>
      <c r="D191" s="2"/>
      <c r="E191" s="2"/>
      <c r="F191" s="2"/>
      <c r="G191" s="68"/>
      <c r="H191" s="69"/>
      <c r="I191" s="2"/>
      <c r="J191" s="2"/>
      <c r="K191" s="2"/>
      <c r="L191" s="68"/>
      <c r="M191" s="69"/>
      <c r="N191" s="2"/>
      <c r="O191" s="2"/>
      <c r="P191" s="2"/>
      <c r="Q191" s="69"/>
      <c r="R191" s="70"/>
      <c r="S191" s="2"/>
      <c r="T191" s="2"/>
      <c r="U191" s="2"/>
      <c r="V191" s="69"/>
      <c r="W191" s="2"/>
      <c r="X191" s="2"/>
      <c r="Y191" s="2"/>
      <c r="Z191" s="2"/>
    </row>
    <row r="192" ht="14.25" hidden="1" customHeight="1">
      <c r="A192" s="2"/>
      <c r="B192" s="2"/>
      <c r="C192" s="2"/>
      <c r="D192" s="2"/>
      <c r="E192" s="2"/>
      <c r="F192" s="2"/>
      <c r="G192" s="68"/>
      <c r="H192" s="69"/>
      <c r="I192" s="2"/>
      <c r="J192" s="2"/>
      <c r="K192" s="2"/>
      <c r="L192" s="68"/>
      <c r="M192" s="69"/>
      <c r="N192" s="2"/>
      <c r="O192" s="2"/>
      <c r="P192" s="2"/>
      <c r="Q192" s="69"/>
      <c r="R192" s="70"/>
      <c r="S192" s="2"/>
      <c r="T192" s="2"/>
      <c r="U192" s="2"/>
      <c r="V192" s="69"/>
      <c r="W192" s="2"/>
      <c r="X192" s="2"/>
      <c r="Y192" s="2"/>
      <c r="Z192" s="2"/>
    </row>
    <row r="193" ht="14.25" hidden="1" customHeight="1">
      <c r="A193" s="2"/>
      <c r="B193" s="2"/>
      <c r="C193" s="2"/>
      <c r="D193" s="2"/>
      <c r="E193" s="2"/>
      <c r="F193" s="2"/>
      <c r="G193" s="68"/>
      <c r="H193" s="69"/>
      <c r="I193" s="2"/>
      <c r="J193" s="2"/>
      <c r="K193" s="2"/>
      <c r="L193" s="68"/>
      <c r="M193" s="69"/>
      <c r="N193" s="2"/>
      <c r="O193" s="2"/>
      <c r="P193" s="2"/>
      <c r="Q193" s="69"/>
      <c r="R193" s="70"/>
      <c r="S193" s="2"/>
      <c r="T193" s="2"/>
      <c r="U193" s="2"/>
      <c r="V193" s="69"/>
      <c r="W193" s="2"/>
      <c r="X193" s="2"/>
      <c r="Y193" s="2"/>
      <c r="Z193" s="2"/>
    </row>
    <row r="194" ht="14.25" hidden="1" customHeight="1">
      <c r="A194" s="2"/>
      <c r="B194" s="2"/>
      <c r="C194" s="2"/>
      <c r="D194" s="2"/>
      <c r="E194" s="2"/>
      <c r="F194" s="2"/>
      <c r="G194" s="68"/>
      <c r="H194" s="69"/>
      <c r="I194" s="2"/>
      <c r="J194" s="2"/>
      <c r="K194" s="2"/>
      <c r="L194" s="68"/>
      <c r="M194" s="69"/>
      <c r="N194" s="2"/>
      <c r="O194" s="2"/>
      <c r="P194" s="2"/>
      <c r="Q194" s="69"/>
      <c r="R194" s="70"/>
      <c r="S194" s="2"/>
      <c r="T194" s="2"/>
      <c r="U194" s="2"/>
      <c r="V194" s="69"/>
      <c r="W194" s="2"/>
      <c r="X194" s="2"/>
      <c r="Y194" s="2"/>
      <c r="Z194" s="2"/>
    </row>
    <row r="195" ht="14.25" hidden="1" customHeight="1">
      <c r="A195" s="2"/>
      <c r="B195" s="2"/>
      <c r="C195" s="2"/>
      <c r="D195" s="2"/>
      <c r="E195" s="2"/>
      <c r="F195" s="2"/>
      <c r="G195" s="68"/>
      <c r="H195" s="69"/>
      <c r="I195" s="2"/>
      <c r="J195" s="2"/>
      <c r="K195" s="2"/>
      <c r="L195" s="68"/>
      <c r="M195" s="69"/>
      <c r="N195" s="2"/>
      <c r="O195" s="2"/>
      <c r="P195" s="2"/>
      <c r="Q195" s="69"/>
      <c r="R195" s="70"/>
      <c r="S195" s="2"/>
      <c r="T195" s="2"/>
      <c r="U195" s="2"/>
      <c r="V195" s="69"/>
      <c r="W195" s="2"/>
      <c r="X195" s="2"/>
      <c r="Y195" s="2"/>
      <c r="Z195" s="2"/>
    </row>
    <row r="196" ht="14.25" hidden="1" customHeight="1">
      <c r="A196" s="2"/>
      <c r="B196" s="2"/>
      <c r="C196" s="2"/>
      <c r="D196" s="2"/>
      <c r="E196" s="2"/>
      <c r="F196" s="2"/>
      <c r="G196" s="68"/>
      <c r="H196" s="69"/>
      <c r="I196" s="2"/>
      <c r="J196" s="2"/>
      <c r="K196" s="2"/>
      <c r="L196" s="68"/>
      <c r="M196" s="69"/>
      <c r="N196" s="2"/>
      <c r="O196" s="2"/>
      <c r="P196" s="2"/>
      <c r="Q196" s="69"/>
      <c r="R196" s="70"/>
      <c r="S196" s="2"/>
      <c r="T196" s="2"/>
      <c r="U196" s="2"/>
      <c r="V196" s="69"/>
      <c r="W196" s="2"/>
      <c r="X196" s="2"/>
      <c r="Y196" s="2"/>
      <c r="Z196" s="2"/>
    </row>
    <row r="197" ht="14.25" hidden="1" customHeight="1">
      <c r="A197" s="2"/>
      <c r="B197" s="2"/>
      <c r="C197" s="2"/>
      <c r="D197" s="2"/>
      <c r="E197" s="2"/>
      <c r="F197" s="2"/>
      <c r="G197" s="68"/>
      <c r="H197" s="69"/>
      <c r="I197" s="2"/>
      <c r="J197" s="2"/>
      <c r="K197" s="2"/>
      <c r="L197" s="68"/>
      <c r="M197" s="69"/>
      <c r="N197" s="2"/>
      <c r="O197" s="2"/>
      <c r="P197" s="2"/>
      <c r="Q197" s="69"/>
      <c r="R197" s="70"/>
      <c r="S197" s="2"/>
      <c r="T197" s="2"/>
      <c r="U197" s="2"/>
      <c r="V197" s="69"/>
      <c r="W197" s="2"/>
      <c r="X197" s="2"/>
      <c r="Y197" s="2"/>
      <c r="Z197" s="2"/>
    </row>
    <row r="198" ht="14.25" hidden="1" customHeight="1">
      <c r="A198" s="2"/>
      <c r="B198" s="2"/>
      <c r="C198" s="2"/>
      <c r="D198" s="2"/>
      <c r="E198" s="2"/>
      <c r="F198" s="2"/>
      <c r="G198" s="68"/>
      <c r="H198" s="69"/>
      <c r="I198" s="2"/>
      <c r="J198" s="2"/>
      <c r="K198" s="2"/>
      <c r="L198" s="68"/>
      <c r="M198" s="69"/>
      <c r="N198" s="2"/>
      <c r="O198" s="2"/>
      <c r="P198" s="2"/>
      <c r="Q198" s="69"/>
      <c r="R198" s="70"/>
      <c r="S198" s="2"/>
      <c r="T198" s="2"/>
      <c r="U198" s="2"/>
      <c r="V198" s="69"/>
      <c r="W198" s="2"/>
      <c r="X198" s="2"/>
      <c r="Y198" s="2"/>
      <c r="Z198" s="2"/>
    </row>
    <row r="199" ht="14.25" hidden="1" customHeight="1">
      <c r="A199" s="2"/>
      <c r="B199" s="2"/>
      <c r="C199" s="2"/>
      <c r="D199" s="2"/>
      <c r="E199" s="2"/>
      <c r="F199" s="2"/>
      <c r="G199" s="68"/>
      <c r="H199" s="69"/>
      <c r="I199" s="2"/>
      <c r="J199" s="2"/>
      <c r="K199" s="2"/>
      <c r="L199" s="68"/>
      <c r="M199" s="69"/>
      <c r="N199" s="2"/>
      <c r="O199" s="2"/>
      <c r="P199" s="2"/>
      <c r="Q199" s="69"/>
      <c r="R199" s="70"/>
      <c r="S199" s="2"/>
      <c r="T199" s="2"/>
      <c r="U199" s="2"/>
      <c r="V199" s="69"/>
      <c r="W199" s="2"/>
      <c r="X199" s="2"/>
      <c r="Y199" s="2"/>
      <c r="Z199" s="2"/>
    </row>
    <row r="200" ht="14.25" hidden="1" customHeight="1">
      <c r="A200" s="2"/>
      <c r="B200" s="2"/>
      <c r="C200" s="2"/>
      <c r="D200" s="2"/>
      <c r="E200" s="2"/>
      <c r="F200" s="2"/>
      <c r="G200" s="68"/>
      <c r="H200" s="69"/>
      <c r="I200" s="2"/>
      <c r="J200" s="2"/>
      <c r="K200" s="2"/>
      <c r="L200" s="68"/>
      <c r="M200" s="69"/>
      <c r="N200" s="2"/>
      <c r="O200" s="2"/>
      <c r="P200" s="2"/>
      <c r="Q200" s="69"/>
      <c r="R200" s="70"/>
      <c r="S200" s="2"/>
      <c r="T200" s="2"/>
      <c r="U200" s="2"/>
      <c r="V200" s="69"/>
      <c r="W200" s="2"/>
      <c r="X200" s="2"/>
      <c r="Y200" s="2"/>
      <c r="Z200" s="2"/>
    </row>
    <row r="201" ht="14.25" hidden="1" customHeight="1">
      <c r="A201" s="2"/>
      <c r="B201" s="2"/>
      <c r="C201" s="2"/>
      <c r="D201" s="2"/>
      <c r="E201" s="2"/>
      <c r="F201" s="2"/>
      <c r="G201" s="68"/>
      <c r="H201" s="69"/>
      <c r="I201" s="2"/>
      <c r="J201" s="2"/>
      <c r="K201" s="2"/>
      <c r="L201" s="68"/>
      <c r="M201" s="69"/>
      <c r="N201" s="2"/>
      <c r="O201" s="2"/>
      <c r="P201" s="2"/>
      <c r="Q201" s="69"/>
      <c r="R201" s="70"/>
      <c r="S201" s="2"/>
      <c r="T201" s="2"/>
      <c r="U201" s="2"/>
      <c r="V201" s="69"/>
      <c r="W201" s="2"/>
      <c r="X201" s="2"/>
      <c r="Y201" s="2"/>
      <c r="Z201" s="2"/>
    </row>
    <row r="202" ht="14.25" hidden="1" customHeight="1">
      <c r="A202" s="2"/>
      <c r="B202" s="2"/>
      <c r="C202" s="2"/>
      <c r="D202" s="2"/>
      <c r="E202" s="2"/>
      <c r="F202" s="2"/>
      <c r="G202" s="68"/>
      <c r="H202" s="69"/>
      <c r="I202" s="2"/>
      <c r="J202" s="2"/>
      <c r="K202" s="2"/>
      <c r="L202" s="68"/>
      <c r="M202" s="69"/>
      <c r="N202" s="2"/>
      <c r="O202" s="2"/>
      <c r="P202" s="2"/>
      <c r="Q202" s="69"/>
      <c r="R202" s="70"/>
      <c r="S202" s="2"/>
      <c r="T202" s="2"/>
      <c r="U202" s="2"/>
      <c r="V202" s="69"/>
      <c r="W202" s="2"/>
      <c r="X202" s="2"/>
      <c r="Y202" s="2"/>
      <c r="Z202" s="2"/>
    </row>
    <row r="203" ht="14.25" hidden="1" customHeight="1">
      <c r="A203" s="2"/>
      <c r="B203" s="2"/>
      <c r="C203" s="2"/>
      <c r="D203" s="2"/>
      <c r="E203" s="2"/>
      <c r="F203" s="2"/>
      <c r="G203" s="68"/>
      <c r="H203" s="69"/>
      <c r="I203" s="2"/>
      <c r="J203" s="2"/>
      <c r="K203" s="2"/>
      <c r="L203" s="68"/>
      <c r="M203" s="69"/>
      <c r="N203" s="2"/>
      <c r="O203" s="2"/>
      <c r="P203" s="2"/>
      <c r="Q203" s="69"/>
      <c r="R203" s="70"/>
      <c r="S203" s="2"/>
      <c r="T203" s="2"/>
      <c r="U203" s="2"/>
      <c r="V203" s="69"/>
      <c r="W203" s="2"/>
      <c r="X203" s="2"/>
      <c r="Y203" s="2"/>
      <c r="Z203" s="2"/>
    </row>
    <row r="204" ht="14.25" hidden="1" customHeight="1">
      <c r="A204" s="2"/>
      <c r="B204" s="2"/>
      <c r="C204" s="2"/>
      <c r="D204" s="2"/>
      <c r="E204" s="2"/>
      <c r="F204" s="2"/>
      <c r="G204" s="68"/>
      <c r="H204" s="69"/>
      <c r="I204" s="2"/>
      <c r="J204" s="2"/>
      <c r="K204" s="2"/>
      <c r="L204" s="68"/>
      <c r="M204" s="69"/>
      <c r="N204" s="2"/>
      <c r="O204" s="2"/>
      <c r="P204" s="2"/>
      <c r="Q204" s="69"/>
      <c r="R204" s="70"/>
      <c r="S204" s="2"/>
      <c r="T204" s="2"/>
      <c r="U204" s="2"/>
      <c r="V204" s="69"/>
      <c r="W204" s="2"/>
      <c r="X204" s="2"/>
      <c r="Y204" s="2"/>
      <c r="Z204" s="2"/>
    </row>
    <row r="205" ht="14.25" hidden="1" customHeight="1">
      <c r="A205" s="2"/>
      <c r="B205" s="2"/>
      <c r="C205" s="2"/>
      <c r="D205" s="2"/>
      <c r="E205" s="2"/>
      <c r="F205" s="2"/>
      <c r="G205" s="68"/>
      <c r="H205" s="69"/>
      <c r="I205" s="2"/>
      <c r="J205" s="2"/>
      <c r="K205" s="2"/>
      <c r="L205" s="68"/>
      <c r="M205" s="69"/>
      <c r="N205" s="2"/>
      <c r="O205" s="2"/>
      <c r="P205" s="2"/>
      <c r="Q205" s="69"/>
      <c r="R205" s="70"/>
      <c r="S205" s="2"/>
      <c r="T205" s="2"/>
      <c r="U205" s="2"/>
      <c r="V205" s="69"/>
      <c r="W205" s="2"/>
      <c r="X205" s="2"/>
      <c r="Y205" s="2"/>
      <c r="Z205" s="2"/>
    </row>
    <row r="206" ht="14.25" hidden="1" customHeight="1">
      <c r="A206" s="2"/>
      <c r="B206" s="2"/>
      <c r="C206" s="2"/>
      <c r="D206" s="2"/>
      <c r="E206" s="2"/>
      <c r="F206" s="2"/>
      <c r="G206" s="68"/>
      <c r="H206" s="69"/>
      <c r="I206" s="2"/>
      <c r="J206" s="2"/>
      <c r="K206" s="2"/>
      <c r="L206" s="68"/>
      <c r="M206" s="69"/>
      <c r="N206" s="2"/>
      <c r="O206" s="2"/>
      <c r="P206" s="2"/>
      <c r="Q206" s="69"/>
      <c r="R206" s="70"/>
      <c r="S206" s="2"/>
      <c r="T206" s="2"/>
      <c r="U206" s="2"/>
      <c r="V206" s="69"/>
      <c r="W206" s="2"/>
      <c r="X206" s="2"/>
      <c r="Y206" s="2"/>
      <c r="Z206" s="2"/>
    </row>
    <row r="207" ht="14.25" hidden="1" customHeight="1">
      <c r="A207" s="2"/>
      <c r="B207" s="2"/>
      <c r="C207" s="2"/>
      <c r="D207" s="2"/>
      <c r="E207" s="2"/>
      <c r="F207" s="2"/>
      <c r="G207" s="68"/>
      <c r="H207" s="69"/>
      <c r="I207" s="2"/>
      <c r="J207" s="2"/>
      <c r="K207" s="2"/>
      <c r="L207" s="68"/>
      <c r="M207" s="69"/>
      <c r="N207" s="2"/>
      <c r="O207" s="2"/>
      <c r="P207" s="2"/>
      <c r="Q207" s="69"/>
      <c r="R207" s="70"/>
      <c r="S207" s="2"/>
      <c r="T207" s="2"/>
      <c r="U207" s="2"/>
      <c r="V207" s="69"/>
      <c r="W207" s="2"/>
      <c r="X207" s="2"/>
      <c r="Y207" s="2"/>
      <c r="Z207" s="2"/>
    </row>
    <row r="208" ht="14.25" hidden="1" customHeight="1">
      <c r="A208" s="2"/>
      <c r="B208" s="2"/>
      <c r="C208" s="2"/>
      <c r="D208" s="2"/>
      <c r="E208" s="2"/>
      <c r="F208" s="2"/>
      <c r="G208" s="68"/>
      <c r="H208" s="69"/>
      <c r="I208" s="2"/>
      <c r="J208" s="2"/>
      <c r="K208" s="2"/>
      <c r="L208" s="68"/>
      <c r="M208" s="69"/>
      <c r="N208" s="2"/>
      <c r="O208" s="2"/>
      <c r="P208" s="2"/>
      <c r="Q208" s="69"/>
      <c r="R208" s="70"/>
      <c r="S208" s="2"/>
      <c r="T208" s="2"/>
      <c r="U208" s="2"/>
      <c r="V208" s="69"/>
      <c r="W208" s="2"/>
      <c r="X208" s="2"/>
      <c r="Y208" s="2"/>
      <c r="Z208" s="2"/>
    </row>
    <row r="209" ht="14.25" hidden="1" customHeight="1">
      <c r="A209" s="2"/>
      <c r="B209" s="2"/>
      <c r="C209" s="2"/>
      <c r="D209" s="2"/>
      <c r="E209" s="2"/>
      <c r="F209" s="2"/>
      <c r="G209" s="68"/>
      <c r="H209" s="69"/>
      <c r="I209" s="2"/>
      <c r="J209" s="2"/>
      <c r="K209" s="2"/>
      <c r="L209" s="68"/>
      <c r="M209" s="69"/>
      <c r="N209" s="2"/>
      <c r="O209" s="2"/>
      <c r="P209" s="2"/>
      <c r="Q209" s="69"/>
      <c r="R209" s="70"/>
      <c r="S209" s="2"/>
      <c r="T209" s="2"/>
      <c r="U209" s="2"/>
      <c r="V209" s="69"/>
      <c r="W209" s="2"/>
      <c r="X209" s="2"/>
      <c r="Y209" s="2"/>
      <c r="Z209" s="2"/>
    </row>
    <row r="210" ht="14.25" hidden="1" customHeight="1">
      <c r="A210" s="2"/>
      <c r="B210" s="2"/>
      <c r="C210" s="2"/>
      <c r="D210" s="2"/>
      <c r="E210" s="2"/>
      <c r="F210" s="2"/>
      <c r="G210" s="68"/>
      <c r="H210" s="69"/>
      <c r="I210" s="2"/>
      <c r="J210" s="2"/>
      <c r="K210" s="2"/>
      <c r="L210" s="68"/>
      <c r="M210" s="69"/>
      <c r="N210" s="2"/>
      <c r="O210" s="2"/>
      <c r="P210" s="2"/>
      <c r="Q210" s="69"/>
      <c r="R210" s="70"/>
      <c r="S210" s="2"/>
      <c r="T210" s="2"/>
      <c r="U210" s="2"/>
      <c r="V210" s="69"/>
      <c r="W210" s="2"/>
      <c r="X210" s="2"/>
      <c r="Y210" s="2"/>
      <c r="Z210" s="2"/>
    </row>
    <row r="211" ht="14.25" hidden="1" customHeight="1">
      <c r="A211" s="2"/>
      <c r="B211" s="2"/>
      <c r="C211" s="2"/>
      <c r="D211" s="2"/>
      <c r="E211" s="2"/>
      <c r="F211" s="2"/>
      <c r="G211" s="68"/>
      <c r="H211" s="69"/>
      <c r="I211" s="2"/>
      <c r="J211" s="2"/>
      <c r="K211" s="2"/>
      <c r="L211" s="68"/>
      <c r="M211" s="69"/>
      <c r="N211" s="2"/>
      <c r="O211" s="2"/>
      <c r="P211" s="2"/>
      <c r="Q211" s="69"/>
      <c r="R211" s="70"/>
      <c r="S211" s="2"/>
      <c r="T211" s="2"/>
      <c r="U211" s="2"/>
      <c r="V211" s="69"/>
      <c r="W211" s="2"/>
      <c r="X211" s="2"/>
      <c r="Y211" s="2"/>
      <c r="Z211" s="2"/>
    </row>
    <row r="212" ht="14.25" hidden="1" customHeight="1">
      <c r="A212" s="2"/>
      <c r="B212" s="2"/>
      <c r="C212" s="2"/>
      <c r="D212" s="2"/>
      <c r="E212" s="2"/>
      <c r="F212" s="2"/>
      <c r="G212" s="68"/>
      <c r="H212" s="69"/>
      <c r="I212" s="2"/>
      <c r="J212" s="2"/>
      <c r="K212" s="2"/>
      <c r="L212" s="68"/>
      <c r="M212" s="69"/>
      <c r="N212" s="2"/>
      <c r="O212" s="2"/>
      <c r="P212" s="2"/>
      <c r="Q212" s="69"/>
      <c r="R212" s="70"/>
      <c r="S212" s="2"/>
      <c r="T212" s="2"/>
      <c r="U212" s="2"/>
      <c r="V212" s="69"/>
      <c r="W212" s="2"/>
      <c r="X212" s="2"/>
      <c r="Y212" s="2"/>
      <c r="Z212" s="2"/>
    </row>
    <row r="213" ht="14.25" hidden="1" customHeight="1">
      <c r="A213" s="2"/>
      <c r="B213" s="2"/>
      <c r="C213" s="2"/>
      <c r="D213" s="2"/>
      <c r="E213" s="2"/>
      <c r="F213" s="2"/>
      <c r="G213" s="68"/>
      <c r="H213" s="69"/>
      <c r="I213" s="2"/>
      <c r="J213" s="2"/>
      <c r="K213" s="2"/>
      <c r="L213" s="68"/>
      <c r="M213" s="69"/>
      <c r="N213" s="2"/>
      <c r="O213" s="2"/>
      <c r="P213" s="2"/>
      <c r="Q213" s="69"/>
      <c r="R213" s="70"/>
      <c r="S213" s="2"/>
      <c r="T213" s="2"/>
      <c r="U213" s="2"/>
      <c r="V213" s="69"/>
      <c r="W213" s="2"/>
      <c r="X213" s="2"/>
      <c r="Y213" s="2"/>
      <c r="Z213" s="2"/>
    </row>
    <row r="214" ht="14.25" hidden="1" customHeight="1">
      <c r="A214" s="2"/>
      <c r="B214" s="2"/>
      <c r="C214" s="2"/>
      <c r="D214" s="2"/>
      <c r="E214" s="2"/>
      <c r="F214" s="2"/>
      <c r="G214" s="68"/>
      <c r="H214" s="69"/>
      <c r="I214" s="2"/>
      <c r="J214" s="2"/>
      <c r="K214" s="2"/>
      <c r="L214" s="68"/>
      <c r="M214" s="69"/>
      <c r="N214" s="2"/>
      <c r="O214" s="2"/>
      <c r="P214" s="2"/>
      <c r="Q214" s="69"/>
      <c r="R214" s="70"/>
      <c r="S214" s="2"/>
      <c r="T214" s="2"/>
      <c r="U214" s="2"/>
      <c r="V214" s="69"/>
      <c r="W214" s="2"/>
      <c r="X214" s="2"/>
      <c r="Y214" s="2"/>
      <c r="Z214" s="2"/>
    </row>
    <row r="215" ht="14.25" hidden="1" customHeight="1">
      <c r="A215" s="2"/>
      <c r="B215" s="2"/>
      <c r="C215" s="2"/>
      <c r="D215" s="2"/>
      <c r="E215" s="2"/>
      <c r="F215" s="2"/>
      <c r="G215" s="68"/>
      <c r="H215" s="69"/>
      <c r="I215" s="2"/>
      <c r="J215" s="2"/>
      <c r="K215" s="2"/>
      <c r="L215" s="68"/>
      <c r="M215" s="69"/>
      <c r="N215" s="2"/>
      <c r="O215" s="2"/>
      <c r="P215" s="2"/>
      <c r="Q215" s="69"/>
      <c r="R215" s="70"/>
      <c r="S215" s="2"/>
      <c r="T215" s="2"/>
      <c r="U215" s="2"/>
      <c r="V215" s="69"/>
      <c r="W215" s="2"/>
      <c r="X215" s="2"/>
      <c r="Y215" s="2"/>
      <c r="Z215" s="2"/>
    </row>
    <row r="216" ht="14.25" hidden="1" customHeight="1">
      <c r="A216" s="2"/>
      <c r="B216" s="2"/>
      <c r="C216" s="2"/>
      <c r="D216" s="2"/>
      <c r="E216" s="2"/>
      <c r="F216" s="2"/>
      <c r="G216" s="68"/>
      <c r="H216" s="69"/>
      <c r="I216" s="2"/>
      <c r="J216" s="2"/>
      <c r="K216" s="2"/>
      <c r="L216" s="68"/>
      <c r="M216" s="69"/>
      <c r="N216" s="2"/>
      <c r="O216" s="2"/>
      <c r="P216" s="2"/>
      <c r="Q216" s="69"/>
      <c r="R216" s="70"/>
      <c r="S216" s="2"/>
      <c r="T216" s="2"/>
      <c r="U216" s="2"/>
      <c r="V216" s="69"/>
      <c r="W216" s="2"/>
      <c r="X216" s="2"/>
      <c r="Y216" s="2"/>
      <c r="Z216" s="2"/>
    </row>
    <row r="217" ht="14.25" hidden="1" customHeight="1">
      <c r="A217" s="2"/>
      <c r="B217" s="2"/>
      <c r="C217" s="2"/>
      <c r="D217" s="2"/>
      <c r="E217" s="2"/>
      <c r="F217" s="2"/>
      <c r="G217" s="68"/>
      <c r="H217" s="69"/>
      <c r="I217" s="2"/>
      <c r="J217" s="2"/>
      <c r="K217" s="2"/>
      <c r="L217" s="68"/>
      <c r="M217" s="69"/>
      <c r="N217" s="2"/>
      <c r="O217" s="2"/>
      <c r="P217" s="2"/>
      <c r="Q217" s="69"/>
      <c r="R217" s="70"/>
      <c r="S217" s="2"/>
      <c r="T217" s="2"/>
      <c r="U217" s="2"/>
      <c r="V217" s="69"/>
      <c r="W217" s="2"/>
      <c r="X217" s="2"/>
      <c r="Y217" s="2"/>
      <c r="Z217" s="2"/>
    </row>
    <row r="218" ht="14.25" hidden="1" customHeight="1">
      <c r="A218" s="2"/>
      <c r="B218" s="2"/>
      <c r="C218" s="2"/>
      <c r="D218" s="2"/>
      <c r="E218" s="2"/>
      <c r="F218" s="2"/>
      <c r="G218" s="68"/>
      <c r="H218" s="69"/>
      <c r="I218" s="2"/>
      <c r="J218" s="2"/>
      <c r="K218" s="2"/>
      <c r="L218" s="68"/>
      <c r="M218" s="69"/>
      <c r="N218" s="2"/>
      <c r="O218" s="2"/>
      <c r="P218" s="2"/>
      <c r="Q218" s="69"/>
      <c r="R218" s="70"/>
      <c r="S218" s="2"/>
      <c r="T218" s="2"/>
      <c r="U218" s="2"/>
      <c r="V218" s="69"/>
      <c r="W218" s="2"/>
      <c r="X218" s="2"/>
      <c r="Y218" s="2"/>
      <c r="Z218" s="2"/>
    </row>
    <row r="219" ht="14.25" hidden="1" customHeight="1">
      <c r="A219" s="2"/>
      <c r="B219" s="2"/>
      <c r="C219" s="2"/>
      <c r="D219" s="2"/>
      <c r="E219" s="2"/>
      <c r="F219" s="2"/>
      <c r="G219" s="68"/>
      <c r="H219" s="69"/>
      <c r="I219" s="2"/>
      <c r="J219" s="2"/>
      <c r="K219" s="2"/>
      <c r="L219" s="68"/>
      <c r="M219" s="69"/>
      <c r="N219" s="2"/>
      <c r="O219" s="2"/>
      <c r="P219" s="2"/>
      <c r="Q219" s="69"/>
      <c r="R219" s="70"/>
      <c r="S219" s="2"/>
      <c r="T219" s="2"/>
      <c r="U219" s="2"/>
      <c r="V219" s="69"/>
      <c r="W219" s="2"/>
      <c r="X219" s="2"/>
      <c r="Y219" s="2"/>
      <c r="Z219" s="2"/>
    </row>
    <row r="220" ht="14.25" hidden="1" customHeight="1">
      <c r="A220" s="2"/>
      <c r="B220" s="2"/>
      <c r="C220" s="2"/>
      <c r="D220" s="2"/>
      <c r="E220" s="2"/>
      <c r="F220" s="2"/>
      <c r="G220" s="68"/>
      <c r="H220" s="69"/>
      <c r="I220" s="2"/>
      <c r="J220" s="2"/>
      <c r="K220" s="2"/>
      <c r="L220" s="68"/>
      <c r="M220" s="69"/>
      <c r="N220" s="2"/>
      <c r="O220" s="2"/>
      <c r="P220" s="2"/>
      <c r="Q220" s="69"/>
      <c r="R220" s="70"/>
      <c r="S220" s="2"/>
      <c r="T220" s="2"/>
      <c r="U220" s="2"/>
      <c r="V220" s="69"/>
      <c r="W220" s="2"/>
      <c r="X220" s="2"/>
      <c r="Y220" s="2"/>
      <c r="Z220" s="2"/>
    </row>
    <row r="221" ht="14.25" hidden="1" customHeight="1">
      <c r="A221" s="2"/>
      <c r="B221" s="2"/>
      <c r="C221" s="2"/>
      <c r="D221" s="2"/>
      <c r="E221" s="2"/>
      <c r="F221" s="2"/>
      <c r="G221" s="68"/>
      <c r="H221" s="69"/>
      <c r="I221" s="2"/>
      <c r="J221" s="2"/>
      <c r="K221" s="2"/>
      <c r="L221" s="68"/>
      <c r="M221" s="69"/>
      <c r="N221" s="2"/>
      <c r="O221" s="2"/>
      <c r="P221" s="2"/>
      <c r="Q221" s="69"/>
      <c r="R221" s="70"/>
      <c r="S221" s="2"/>
      <c r="T221" s="2"/>
      <c r="U221" s="2"/>
      <c r="V221" s="69"/>
      <c r="W221" s="2"/>
      <c r="X221" s="2"/>
      <c r="Y221" s="2"/>
      <c r="Z221" s="2"/>
    </row>
    <row r="222" ht="14.25" hidden="1" customHeight="1">
      <c r="A222" s="2"/>
      <c r="B222" s="2"/>
      <c r="C222" s="2"/>
      <c r="D222" s="2"/>
      <c r="E222" s="2"/>
      <c r="F222" s="2"/>
      <c r="G222" s="68"/>
      <c r="H222" s="69"/>
      <c r="I222" s="2"/>
      <c r="J222" s="2"/>
      <c r="K222" s="2"/>
      <c r="L222" s="68"/>
      <c r="M222" s="69"/>
      <c r="N222" s="2"/>
      <c r="O222" s="2"/>
      <c r="P222" s="2"/>
      <c r="Q222" s="69"/>
      <c r="R222" s="70"/>
      <c r="S222" s="2"/>
      <c r="T222" s="2"/>
      <c r="U222" s="2"/>
      <c r="V222" s="69"/>
      <c r="W222" s="2"/>
      <c r="X222" s="2"/>
      <c r="Y222" s="2"/>
      <c r="Z222" s="2"/>
    </row>
    <row r="223" ht="14.25" hidden="1" customHeight="1">
      <c r="A223" s="2"/>
      <c r="B223" s="2"/>
      <c r="C223" s="2"/>
      <c r="D223" s="2"/>
      <c r="E223" s="2"/>
      <c r="F223" s="2"/>
      <c r="G223" s="68"/>
      <c r="H223" s="69"/>
      <c r="I223" s="2"/>
      <c r="J223" s="2"/>
      <c r="K223" s="2"/>
      <c r="L223" s="68"/>
      <c r="M223" s="69"/>
      <c r="N223" s="2"/>
      <c r="O223" s="2"/>
      <c r="P223" s="2"/>
      <c r="Q223" s="69"/>
      <c r="R223" s="70"/>
      <c r="S223" s="2"/>
      <c r="T223" s="2"/>
      <c r="U223" s="2"/>
      <c r="V223" s="69"/>
      <c r="W223" s="2"/>
      <c r="X223" s="2"/>
      <c r="Y223" s="2"/>
      <c r="Z223" s="2"/>
    </row>
    <row r="224" ht="14.25" hidden="1" customHeight="1">
      <c r="A224" s="2"/>
      <c r="B224" s="2"/>
      <c r="C224" s="2"/>
      <c r="D224" s="2"/>
      <c r="E224" s="2"/>
      <c r="F224" s="2"/>
      <c r="G224" s="68"/>
      <c r="H224" s="69"/>
      <c r="I224" s="2"/>
      <c r="J224" s="2"/>
      <c r="K224" s="2"/>
      <c r="L224" s="68"/>
      <c r="M224" s="69"/>
      <c r="N224" s="2"/>
      <c r="O224" s="2"/>
      <c r="P224" s="2"/>
      <c r="Q224" s="69"/>
      <c r="R224" s="70"/>
      <c r="S224" s="2"/>
      <c r="T224" s="2"/>
      <c r="U224" s="2"/>
      <c r="V224" s="69"/>
      <c r="W224" s="2"/>
      <c r="X224" s="2"/>
      <c r="Y224" s="2"/>
      <c r="Z224" s="2"/>
    </row>
    <row r="225" ht="14.25" hidden="1" customHeight="1">
      <c r="A225" s="2"/>
      <c r="B225" s="2"/>
      <c r="C225" s="2"/>
      <c r="D225" s="2"/>
      <c r="E225" s="2"/>
      <c r="F225" s="2"/>
      <c r="G225" s="68"/>
      <c r="H225" s="69"/>
      <c r="I225" s="2"/>
      <c r="J225" s="2"/>
      <c r="K225" s="2"/>
      <c r="L225" s="68"/>
      <c r="M225" s="69"/>
      <c r="N225" s="2"/>
      <c r="O225" s="2"/>
      <c r="P225" s="2"/>
      <c r="Q225" s="69"/>
      <c r="R225" s="70"/>
      <c r="S225" s="2"/>
      <c r="T225" s="2"/>
      <c r="U225" s="2"/>
      <c r="V225" s="69"/>
      <c r="W225" s="2"/>
      <c r="X225" s="2"/>
      <c r="Y225" s="2"/>
      <c r="Z225" s="2"/>
    </row>
    <row r="226" ht="14.25" hidden="1" customHeight="1">
      <c r="A226" s="2"/>
      <c r="B226" s="2"/>
      <c r="C226" s="2"/>
      <c r="D226" s="2"/>
      <c r="E226" s="2"/>
      <c r="F226" s="2"/>
      <c r="G226" s="68"/>
      <c r="H226" s="69"/>
      <c r="I226" s="2"/>
      <c r="J226" s="2"/>
      <c r="K226" s="2"/>
      <c r="L226" s="68"/>
      <c r="M226" s="69"/>
      <c r="N226" s="2"/>
      <c r="O226" s="2"/>
      <c r="P226" s="2"/>
      <c r="Q226" s="69"/>
      <c r="R226" s="70"/>
      <c r="S226" s="2"/>
      <c r="T226" s="2"/>
      <c r="U226" s="2"/>
      <c r="V226" s="69"/>
      <c r="W226" s="2"/>
      <c r="X226" s="2"/>
      <c r="Y226" s="2"/>
      <c r="Z226" s="2"/>
    </row>
    <row r="227" ht="14.25" hidden="1" customHeight="1">
      <c r="A227" s="2"/>
      <c r="B227" s="2"/>
      <c r="C227" s="2"/>
      <c r="D227" s="2"/>
      <c r="E227" s="2"/>
      <c r="F227" s="2"/>
      <c r="G227" s="68"/>
      <c r="H227" s="69"/>
      <c r="I227" s="2"/>
      <c r="J227" s="2"/>
      <c r="K227" s="2"/>
      <c r="L227" s="68"/>
      <c r="M227" s="69"/>
      <c r="N227" s="2"/>
      <c r="O227" s="2"/>
      <c r="P227" s="2"/>
      <c r="Q227" s="69"/>
      <c r="R227" s="70"/>
      <c r="S227" s="2"/>
      <c r="T227" s="2"/>
      <c r="U227" s="2"/>
      <c r="V227" s="69"/>
      <c r="W227" s="2"/>
      <c r="X227" s="2"/>
      <c r="Y227" s="2"/>
      <c r="Z227" s="2"/>
    </row>
    <row r="228" ht="14.25" hidden="1" customHeight="1">
      <c r="A228" s="2"/>
      <c r="B228" s="2"/>
      <c r="C228" s="2"/>
      <c r="D228" s="2"/>
      <c r="E228" s="2"/>
      <c r="F228" s="2"/>
      <c r="G228" s="68"/>
      <c r="H228" s="69"/>
      <c r="I228" s="2"/>
      <c r="J228" s="2"/>
      <c r="K228" s="2"/>
      <c r="L228" s="68"/>
      <c r="M228" s="69"/>
      <c r="N228" s="2"/>
      <c r="O228" s="2"/>
      <c r="P228" s="2"/>
      <c r="Q228" s="69"/>
      <c r="R228" s="70"/>
      <c r="S228" s="2"/>
      <c r="T228" s="2"/>
      <c r="U228" s="2"/>
      <c r="V228" s="69"/>
      <c r="W228" s="2"/>
      <c r="X228" s="2"/>
      <c r="Y228" s="2"/>
      <c r="Z228" s="2"/>
    </row>
    <row r="229" ht="14.25" hidden="1" customHeight="1">
      <c r="A229" s="2"/>
      <c r="B229" s="2"/>
      <c r="C229" s="2"/>
      <c r="D229" s="2"/>
      <c r="E229" s="2"/>
      <c r="F229" s="2"/>
      <c r="G229" s="68"/>
      <c r="H229" s="69"/>
      <c r="I229" s="2"/>
      <c r="J229" s="2"/>
      <c r="K229" s="2"/>
      <c r="L229" s="68"/>
      <c r="M229" s="69"/>
      <c r="N229" s="2"/>
      <c r="O229" s="2"/>
      <c r="P229" s="2"/>
      <c r="Q229" s="69"/>
      <c r="R229" s="70"/>
      <c r="S229" s="2"/>
      <c r="T229" s="2"/>
      <c r="U229" s="2"/>
      <c r="V229" s="69"/>
      <c r="W229" s="2"/>
      <c r="X229" s="2"/>
      <c r="Y229" s="2"/>
      <c r="Z229" s="2"/>
    </row>
    <row r="230" ht="14.25" hidden="1" customHeight="1">
      <c r="A230" s="2"/>
      <c r="B230" s="2"/>
      <c r="C230" s="2"/>
      <c r="D230" s="2"/>
      <c r="E230" s="2"/>
      <c r="F230" s="2"/>
      <c r="G230" s="68"/>
      <c r="H230" s="69"/>
      <c r="I230" s="2"/>
      <c r="J230" s="2"/>
      <c r="K230" s="2"/>
      <c r="L230" s="68"/>
      <c r="M230" s="69"/>
      <c r="N230" s="2"/>
      <c r="O230" s="2"/>
      <c r="P230" s="2"/>
      <c r="Q230" s="69"/>
      <c r="R230" s="70"/>
      <c r="S230" s="2"/>
      <c r="T230" s="2"/>
      <c r="U230" s="2"/>
      <c r="V230" s="69"/>
      <c r="W230" s="2"/>
      <c r="X230" s="2"/>
      <c r="Y230" s="2"/>
      <c r="Z230" s="2"/>
    </row>
    <row r="231" ht="14.25" hidden="1" customHeight="1">
      <c r="A231" s="2"/>
      <c r="B231" s="2"/>
      <c r="C231" s="2"/>
      <c r="D231" s="2"/>
      <c r="E231" s="2"/>
      <c r="F231" s="2"/>
      <c r="G231" s="68"/>
      <c r="H231" s="69"/>
      <c r="I231" s="2"/>
      <c r="J231" s="2"/>
      <c r="K231" s="2"/>
      <c r="L231" s="68"/>
      <c r="M231" s="69"/>
      <c r="N231" s="2"/>
      <c r="O231" s="2"/>
      <c r="P231" s="2"/>
      <c r="Q231" s="69"/>
      <c r="R231" s="70"/>
      <c r="S231" s="2"/>
      <c r="T231" s="2"/>
      <c r="U231" s="2"/>
      <c r="V231" s="69"/>
      <c r="W231" s="2"/>
      <c r="X231" s="2"/>
      <c r="Y231" s="2"/>
      <c r="Z231" s="2"/>
    </row>
    <row r="232" ht="14.25" hidden="1" customHeight="1">
      <c r="A232" s="2"/>
      <c r="B232" s="2"/>
      <c r="C232" s="2"/>
      <c r="D232" s="2"/>
      <c r="E232" s="2"/>
      <c r="F232" s="2"/>
      <c r="G232" s="68"/>
      <c r="H232" s="69"/>
      <c r="I232" s="2"/>
      <c r="J232" s="2"/>
      <c r="K232" s="2"/>
      <c r="L232" s="68"/>
      <c r="M232" s="69"/>
      <c r="N232" s="2"/>
      <c r="O232" s="2"/>
      <c r="P232" s="2"/>
      <c r="Q232" s="69"/>
      <c r="R232" s="70"/>
      <c r="S232" s="2"/>
      <c r="T232" s="2"/>
      <c r="U232" s="2"/>
      <c r="V232" s="69"/>
      <c r="W232" s="2"/>
      <c r="X232" s="2"/>
      <c r="Y232" s="2"/>
      <c r="Z232" s="2"/>
    </row>
    <row r="233" ht="14.25" hidden="1" customHeight="1">
      <c r="A233" s="2"/>
      <c r="B233" s="2"/>
      <c r="C233" s="2"/>
      <c r="D233" s="2"/>
      <c r="E233" s="2"/>
      <c r="F233" s="2"/>
      <c r="G233" s="68"/>
      <c r="H233" s="69"/>
      <c r="I233" s="2"/>
      <c r="J233" s="2"/>
      <c r="K233" s="2"/>
      <c r="L233" s="68"/>
      <c r="M233" s="69"/>
      <c r="N233" s="2"/>
      <c r="O233" s="2"/>
      <c r="P233" s="2"/>
      <c r="Q233" s="69"/>
      <c r="R233" s="70"/>
      <c r="S233" s="2"/>
      <c r="T233" s="2"/>
      <c r="U233" s="2"/>
      <c r="V233" s="69"/>
      <c r="W233" s="2"/>
      <c r="X233" s="2"/>
      <c r="Y233" s="2"/>
      <c r="Z233" s="2"/>
    </row>
    <row r="234" ht="14.25" hidden="1" customHeight="1">
      <c r="A234" s="2"/>
      <c r="B234" s="2"/>
      <c r="C234" s="2"/>
      <c r="D234" s="2"/>
      <c r="E234" s="2"/>
      <c r="F234" s="2"/>
      <c r="G234" s="68"/>
      <c r="H234" s="69"/>
      <c r="I234" s="2"/>
      <c r="J234" s="2"/>
      <c r="K234" s="2"/>
      <c r="L234" s="68"/>
      <c r="M234" s="69"/>
      <c r="N234" s="2"/>
      <c r="O234" s="2"/>
      <c r="P234" s="2"/>
      <c r="Q234" s="69"/>
      <c r="R234" s="70"/>
      <c r="S234" s="2"/>
      <c r="T234" s="2"/>
      <c r="U234" s="2"/>
      <c r="V234" s="69"/>
      <c r="W234" s="2"/>
      <c r="X234" s="2"/>
      <c r="Y234" s="2"/>
      <c r="Z234" s="2"/>
    </row>
    <row r="235" ht="14.25" hidden="1" customHeight="1">
      <c r="A235" s="2"/>
      <c r="B235" s="2"/>
      <c r="C235" s="2"/>
      <c r="D235" s="2"/>
      <c r="E235" s="2"/>
      <c r="F235" s="2"/>
      <c r="G235" s="68"/>
      <c r="H235" s="69"/>
      <c r="I235" s="2"/>
      <c r="J235" s="2"/>
      <c r="K235" s="2"/>
      <c r="L235" s="68"/>
      <c r="M235" s="69"/>
      <c r="N235" s="2"/>
      <c r="O235" s="2"/>
      <c r="P235" s="2"/>
      <c r="Q235" s="69"/>
      <c r="R235" s="70"/>
      <c r="S235" s="2"/>
      <c r="T235" s="2"/>
      <c r="U235" s="2"/>
      <c r="V235" s="69"/>
      <c r="W235" s="2"/>
      <c r="X235" s="2"/>
      <c r="Y235" s="2"/>
      <c r="Z235" s="2"/>
    </row>
    <row r="236" ht="14.25" hidden="1" customHeight="1">
      <c r="A236" s="2"/>
      <c r="B236" s="2"/>
      <c r="C236" s="2"/>
      <c r="D236" s="2"/>
      <c r="E236" s="2"/>
      <c r="F236" s="2"/>
      <c r="G236" s="68"/>
      <c r="H236" s="69"/>
      <c r="I236" s="2"/>
      <c r="J236" s="2"/>
      <c r="K236" s="2"/>
      <c r="L236" s="68"/>
      <c r="M236" s="69"/>
      <c r="N236" s="2"/>
      <c r="O236" s="2"/>
      <c r="P236" s="2"/>
      <c r="Q236" s="69"/>
      <c r="R236" s="70"/>
      <c r="S236" s="2"/>
      <c r="T236" s="2"/>
      <c r="U236" s="2"/>
      <c r="V236" s="69"/>
      <c r="W236" s="2"/>
      <c r="X236" s="2"/>
      <c r="Y236" s="2"/>
      <c r="Z236" s="2"/>
    </row>
    <row r="237" ht="14.25" hidden="1" customHeight="1">
      <c r="A237" s="2"/>
      <c r="B237" s="2"/>
      <c r="C237" s="2"/>
      <c r="D237" s="2"/>
      <c r="E237" s="2"/>
      <c r="F237" s="2"/>
      <c r="G237" s="68"/>
      <c r="H237" s="69"/>
      <c r="I237" s="2"/>
      <c r="J237" s="2"/>
      <c r="K237" s="2"/>
      <c r="L237" s="68"/>
      <c r="M237" s="69"/>
      <c r="N237" s="2"/>
      <c r="O237" s="2"/>
      <c r="P237" s="2"/>
      <c r="Q237" s="69"/>
      <c r="R237" s="70"/>
      <c r="S237" s="2"/>
      <c r="T237" s="2"/>
      <c r="U237" s="2"/>
      <c r="V237" s="69"/>
      <c r="W237" s="2"/>
      <c r="X237" s="2"/>
      <c r="Y237" s="2"/>
      <c r="Z237" s="2"/>
    </row>
    <row r="238" ht="14.25" hidden="1" customHeight="1">
      <c r="A238" s="2"/>
      <c r="B238" s="2"/>
      <c r="C238" s="2"/>
      <c r="D238" s="2"/>
      <c r="E238" s="2"/>
      <c r="F238" s="2"/>
      <c r="G238" s="68"/>
      <c r="H238" s="69"/>
      <c r="I238" s="2"/>
      <c r="J238" s="2"/>
      <c r="K238" s="2"/>
      <c r="L238" s="68"/>
      <c r="M238" s="69"/>
      <c r="N238" s="2"/>
      <c r="O238" s="2"/>
      <c r="P238" s="2"/>
      <c r="Q238" s="69"/>
      <c r="R238" s="70"/>
      <c r="S238" s="2"/>
      <c r="T238" s="2"/>
      <c r="U238" s="2"/>
      <c r="V238" s="69"/>
      <c r="W238" s="2"/>
      <c r="X238" s="2"/>
      <c r="Y238" s="2"/>
      <c r="Z238" s="2"/>
    </row>
    <row r="239" ht="14.25" hidden="1" customHeight="1">
      <c r="A239" s="2"/>
      <c r="B239" s="2"/>
      <c r="C239" s="2"/>
      <c r="D239" s="2"/>
      <c r="E239" s="2"/>
      <c r="F239" s="2"/>
      <c r="G239" s="68"/>
      <c r="H239" s="69"/>
      <c r="I239" s="2"/>
      <c r="J239" s="2"/>
      <c r="K239" s="2"/>
      <c r="L239" s="68"/>
      <c r="M239" s="69"/>
      <c r="N239" s="2"/>
      <c r="O239" s="2"/>
      <c r="P239" s="2"/>
      <c r="Q239" s="69"/>
      <c r="R239" s="70"/>
      <c r="S239" s="2"/>
      <c r="T239" s="2"/>
      <c r="U239" s="2"/>
      <c r="V239" s="69"/>
      <c r="W239" s="2"/>
      <c r="X239" s="2"/>
      <c r="Y239" s="2"/>
      <c r="Z239" s="2"/>
    </row>
    <row r="240" ht="14.25" hidden="1" customHeight="1">
      <c r="A240" s="2"/>
      <c r="B240" s="2"/>
      <c r="C240" s="2"/>
      <c r="D240" s="2"/>
      <c r="E240" s="2"/>
      <c r="F240" s="2"/>
      <c r="G240" s="68"/>
      <c r="H240" s="69"/>
      <c r="I240" s="2"/>
      <c r="J240" s="2"/>
      <c r="K240" s="2"/>
      <c r="L240" s="68"/>
      <c r="M240" s="69"/>
      <c r="N240" s="2"/>
      <c r="O240" s="2"/>
      <c r="P240" s="2"/>
      <c r="Q240" s="69"/>
      <c r="R240" s="70"/>
      <c r="S240" s="2"/>
      <c r="T240" s="2"/>
      <c r="U240" s="2"/>
      <c r="V240" s="69"/>
      <c r="W240" s="2"/>
      <c r="X240" s="2"/>
      <c r="Y240" s="2"/>
      <c r="Z240" s="2"/>
    </row>
    <row r="241" ht="14.25" hidden="1" customHeight="1">
      <c r="A241" s="2"/>
      <c r="B241" s="2"/>
      <c r="C241" s="2"/>
      <c r="D241" s="2"/>
      <c r="E241" s="2"/>
      <c r="F241" s="2"/>
      <c r="G241" s="68"/>
      <c r="H241" s="69"/>
      <c r="I241" s="2"/>
      <c r="J241" s="2"/>
      <c r="K241" s="2"/>
      <c r="L241" s="68"/>
      <c r="M241" s="69"/>
      <c r="N241" s="2"/>
      <c r="O241" s="2"/>
      <c r="P241" s="2"/>
      <c r="Q241" s="69"/>
      <c r="R241" s="70"/>
      <c r="S241" s="2"/>
      <c r="T241" s="2"/>
      <c r="U241" s="2"/>
      <c r="V241" s="69"/>
      <c r="W241" s="2"/>
      <c r="X241" s="2"/>
      <c r="Y241" s="2"/>
      <c r="Z241" s="2"/>
    </row>
    <row r="242" ht="14.25" hidden="1" customHeight="1">
      <c r="A242" s="2"/>
      <c r="B242" s="2"/>
      <c r="C242" s="2"/>
      <c r="D242" s="2"/>
      <c r="E242" s="2"/>
      <c r="F242" s="2"/>
      <c r="G242" s="68"/>
      <c r="H242" s="69"/>
      <c r="I242" s="2"/>
      <c r="J242" s="2"/>
      <c r="K242" s="2"/>
      <c r="L242" s="68"/>
      <c r="M242" s="69"/>
      <c r="N242" s="2"/>
      <c r="O242" s="2"/>
      <c r="P242" s="2"/>
      <c r="Q242" s="69"/>
      <c r="R242" s="70"/>
      <c r="S242" s="2"/>
      <c r="T242" s="2"/>
      <c r="U242" s="2"/>
      <c r="V242" s="69"/>
      <c r="W242" s="2"/>
      <c r="X242" s="2"/>
      <c r="Y242" s="2"/>
      <c r="Z242" s="2"/>
    </row>
    <row r="243" ht="14.25" hidden="1" customHeight="1">
      <c r="A243" s="2"/>
      <c r="B243" s="2"/>
      <c r="C243" s="2"/>
      <c r="D243" s="2"/>
      <c r="E243" s="2"/>
      <c r="F243" s="2"/>
      <c r="G243" s="68"/>
      <c r="H243" s="69"/>
      <c r="I243" s="2"/>
      <c r="J243" s="2"/>
      <c r="K243" s="2"/>
      <c r="L243" s="68"/>
      <c r="M243" s="69"/>
      <c r="N243" s="2"/>
      <c r="O243" s="2"/>
      <c r="P243" s="2"/>
      <c r="Q243" s="69"/>
      <c r="R243" s="70"/>
      <c r="S243" s="2"/>
      <c r="T243" s="2"/>
      <c r="U243" s="2"/>
      <c r="V243" s="69"/>
      <c r="W243" s="2"/>
      <c r="X243" s="2"/>
      <c r="Y243" s="2"/>
      <c r="Z243" s="2"/>
    </row>
    <row r="244" ht="14.25" hidden="1" customHeight="1">
      <c r="A244" s="2"/>
      <c r="B244" s="2"/>
      <c r="C244" s="2"/>
      <c r="D244" s="2"/>
      <c r="E244" s="2"/>
      <c r="F244" s="2"/>
      <c r="G244" s="68"/>
      <c r="H244" s="69"/>
      <c r="I244" s="2"/>
      <c r="J244" s="2"/>
      <c r="K244" s="2"/>
      <c r="L244" s="68"/>
      <c r="M244" s="69"/>
      <c r="N244" s="2"/>
      <c r="O244" s="2"/>
      <c r="P244" s="2"/>
      <c r="Q244" s="69"/>
      <c r="R244" s="70"/>
      <c r="S244" s="2"/>
      <c r="T244" s="2"/>
      <c r="U244" s="2"/>
      <c r="V244" s="69"/>
      <c r="W244" s="2"/>
      <c r="X244" s="2"/>
      <c r="Y244" s="2"/>
      <c r="Z244" s="2"/>
    </row>
    <row r="245" ht="14.25" hidden="1" customHeight="1">
      <c r="A245" s="2"/>
      <c r="B245" s="2"/>
      <c r="C245" s="2"/>
      <c r="D245" s="2"/>
      <c r="E245" s="2"/>
      <c r="F245" s="2"/>
      <c r="G245" s="68"/>
      <c r="H245" s="69"/>
      <c r="I245" s="2"/>
      <c r="J245" s="2"/>
      <c r="K245" s="2"/>
      <c r="L245" s="68"/>
      <c r="M245" s="69"/>
      <c r="N245" s="2"/>
      <c r="O245" s="2"/>
      <c r="P245" s="2"/>
      <c r="Q245" s="69"/>
      <c r="R245" s="70"/>
      <c r="S245" s="2"/>
      <c r="T245" s="2"/>
      <c r="U245" s="2"/>
      <c r="V245" s="69"/>
      <c r="W245" s="2"/>
      <c r="X245" s="2"/>
      <c r="Y245" s="2"/>
      <c r="Z245" s="2"/>
    </row>
    <row r="246" ht="14.25" hidden="1" customHeight="1">
      <c r="A246" s="2"/>
      <c r="B246" s="2"/>
      <c r="C246" s="2"/>
      <c r="D246" s="2"/>
      <c r="E246" s="2"/>
      <c r="F246" s="2"/>
      <c r="G246" s="68"/>
      <c r="H246" s="69"/>
      <c r="I246" s="2"/>
      <c r="J246" s="2"/>
      <c r="K246" s="2"/>
      <c r="L246" s="68"/>
      <c r="M246" s="69"/>
      <c r="N246" s="2"/>
      <c r="O246" s="2"/>
      <c r="P246" s="2"/>
      <c r="Q246" s="69"/>
      <c r="R246" s="70"/>
      <c r="S246" s="2"/>
      <c r="T246" s="2"/>
      <c r="U246" s="2"/>
      <c r="V246" s="69"/>
      <c r="W246" s="2"/>
      <c r="X246" s="2"/>
      <c r="Y246" s="2"/>
      <c r="Z246" s="2"/>
    </row>
    <row r="247" ht="14.25" hidden="1" customHeight="1">
      <c r="A247" s="2"/>
      <c r="B247" s="2"/>
      <c r="C247" s="2"/>
      <c r="D247" s="2"/>
      <c r="E247" s="2"/>
      <c r="F247" s="2"/>
      <c r="G247" s="68"/>
      <c r="H247" s="69"/>
      <c r="I247" s="2"/>
      <c r="J247" s="2"/>
      <c r="K247" s="2"/>
      <c r="L247" s="68"/>
      <c r="M247" s="69"/>
      <c r="N247" s="2"/>
      <c r="O247" s="2"/>
      <c r="P247" s="2"/>
      <c r="Q247" s="69"/>
      <c r="R247" s="70"/>
      <c r="S247" s="2"/>
      <c r="T247" s="2"/>
      <c r="U247" s="2"/>
      <c r="V247" s="69"/>
      <c r="W247" s="2"/>
      <c r="X247" s="2"/>
      <c r="Y247" s="2"/>
      <c r="Z247" s="2"/>
    </row>
    <row r="248" ht="14.25" hidden="1" customHeight="1">
      <c r="A248" s="2"/>
      <c r="B248" s="2"/>
      <c r="C248" s="2"/>
      <c r="D248" s="2"/>
      <c r="E248" s="2"/>
      <c r="F248" s="2"/>
      <c r="G248" s="68"/>
      <c r="H248" s="69"/>
      <c r="I248" s="2"/>
      <c r="J248" s="2"/>
      <c r="K248" s="2"/>
      <c r="L248" s="68"/>
      <c r="M248" s="69"/>
      <c r="N248" s="2"/>
      <c r="O248" s="2"/>
      <c r="P248" s="2"/>
      <c r="Q248" s="69"/>
      <c r="R248" s="70"/>
      <c r="S248" s="2"/>
      <c r="T248" s="2"/>
      <c r="U248" s="2"/>
      <c r="V248" s="69"/>
      <c r="W248" s="2"/>
      <c r="X248" s="2"/>
      <c r="Y248" s="2"/>
      <c r="Z248" s="2"/>
    </row>
    <row r="249" ht="14.25" hidden="1" customHeight="1">
      <c r="A249" s="2"/>
      <c r="B249" s="2"/>
      <c r="C249" s="2"/>
      <c r="D249" s="2"/>
      <c r="E249" s="2"/>
      <c r="F249" s="2"/>
      <c r="G249" s="68"/>
      <c r="H249" s="69"/>
      <c r="I249" s="2"/>
      <c r="J249" s="2"/>
      <c r="K249" s="2"/>
      <c r="L249" s="68"/>
      <c r="M249" s="69"/>
      <c r="N249" s="2"/>
      <c r="O249" s="2"/>
      <c r="P249" s="2"/>
      <c r="Q249" s="69"/>
      <c r="R249" s="70"/>
      <c r="S249" s="2"/>
      <c r="T249" s="2"/>
      <c r="U249" s="2"/>
      <c r="V249" s="69"/>
      <c r="W249" s="2"/>
      <c r="X249" s="2"/>
      <c r="Y249" s="2"/>
      <c r="Z249" s="2"/>
    </row>
    <row r="250" ht="14.25" hidden="1" customHeight="1">
      <c r="A250" s="2"/>
      <c r="B250" s="2"/>
      <c r="C250" s="2"/>
      <c r="D250" s="2"/>
      <c r="E250" s="2"/>
      <c r="F250" s="2"/>
      <c r="G250" s="68"/>
      <c r="H250" s="69"/>
      <c r="I250" s="2"/>
      <c r="J250" s="2"/>
      <c r="K250" s="2"/>
      <c r="L250" s="68"/>
      <c r="M250" s="69"/>
      <c r="N250" s="2"/>
      <c r="O250" s="2"/>
      <c r="P250" s="2"/>
      <c r="Q250" s="69"/>
      <c r="R250" s="70"/>
      <c r="S250" s="2"/>
      <c r="T250" s="2"/>
      <c r="U250" s="2"/>
      <c r="V250" s="69"/>
      <c r="W250" s="2"/>
      <c r="X250" s="2"/>
      <c r="Y250" s="2"/>
      <c r="Z250" s="2"/>
    </row>
    <row r="251" ht="14.25" hidden="1" customHeight="1">
      <c r="A251" s="2"/>
      <c r="B251" s="2"/>
      <c r="C251" s="2"/>
      <c r="D251" s="2"/>
      <c r="E251" s="2"/>
      <c r="F251" s="2"/>
      <c r="G251" s="68"/>
      <c r="H251" s="69"/>
      <c r="I251" s="2"/>
      <c r="J251" s="2"/>
      <c r="K251" s="2"/>
      <c r="L251" s="68"/>
      <c r="M251" s="69"/>
      <c r="N251" s="2"/>
      <c r="O251" s="2"/>
      <c r="P251" s="2"/>
      <c r="Q251" s="69"/>
      <c r="R251" s="70"/>
      <c r="S251" s="2"/>
      <c r="T251" s="2"/>
      <c r="U251" s="2"/>
      <c r="V251" s="69"/>
      <c r="W251" s="2"/>
      <c r="X251" s="2"/>
      <c r="Y251" s="2"/>
      <c r="Z251" s="2"/>
    </row>
    <row r="252" ht="14.25" hidden="1" customHeight="1">
      <c r="A252" s="2"/>
      <c r="B252" s="2"/>
      <c r="C252" s="2"/>
      <c r="D252" s="2"/>
      <c r="E252" s="2"/>
      <c r="F252" s="2"/>
      <c r="G252" s="68"/>
      <c r="H252" s="69"/>
      <c r="I252" s="2"/>
      <c r="J252" s="2"/>
      <c r="K252" s="2"/>
      <c r="L252" s="68"/>
      <c r="M252" s="69"/>
      <c r="N252" s="2"/>
      <c r="O252" s="2"/>
      <c r="P252" s="2"/>
      <c r="Q252" s="69"/>
      <c r="R252" s="70"/>
      <c r="S252" s="2"/>
      <c r="T252" s="2"/>
      <c r="U252" s="2"/>
      <c r="V252" s="69"/>
      <c r="W252" s="2"/>
      <c r="X252" s="2"/>
      <c r="Y252" s="2"/>
      <c r="Z252" s="2"/>
    </row>
    <row r="253" ht="14.25" hidden="1" customHeight="1">
      <c r="A253" s="2"/>
      <c r="B253" s="2"/>
      <c r="C253" s="2"/>
      <c r="D253" s="2"/>
      <c r="E253" s="2"/>
      <c r="F253" s="2"/>
      <c r="G253" s="68"/>
      <c r="H253" s="69"/>
      <c r="I253" s="2"/>
      <c r="J253" s="2"/>
      <c r="K253" s="2"/>
      <c r="L253" s="68"/>
      <c r="M253" s="69"/>
      <c r="N253" s="2"/>
      <c r="O253" s="2"/>
      <c r="P253" s="2"/>
      <c r="Q253" s="69"/>
      <c r="R253" s="70"/>
      <c r="S253" s="2"/>
      <c r="T253" s="2"/>
      <c r="U253" s="2"/>
      <c r="V253" s="69"/>
      <c r="W253" s="2"/>
      <c r="X253" s="2"/>
      <c r="Y253" s="2"/>
      <c r="Z253" s="2"/>
    </row>
    <row r="254" ht="14.25" hidden="1" customHeight="1">
      <c r="A254" s="2"/>
      <c r="B254" s="2"/>
      <c r="C254" s="2"/>
      <c r="D254" s="2"/>
      <c r="E254" s="2"/>
      <c r="F254" s="2"/>
      <c r="G254" s="68"/>
      <c r="H254" s="69"/>
      <c r="I254" s="2"/>
      <c r="J254" s="2"/>
      <c r="K254" s="2"/>
      <c r="L254" s="68"/>
      <c r="M254" s="69"/>
      <c r="N254" s="2"/>
      <c r="O254" s="2"/>
      <c r="P254" s="2"/>
      <c r="Q254" s="69"/>
      <c r="R254" s="70"/>
      <c r="S254" s="2"/>
      <c r="T254" s="2"/>
      <c r="U254" s="2"/>
      <c r="V254" s="69"/>
      <c r="W254" s="2"/>
      <c r="X254" s="2"/>
      <c r="Y254" s="2"/>
      <c r="Z254" s="2"/>
    </row>
    <row r="255" ht="14.25" hidden="1" customHeight="1">
      <c r="A255" s="2"/>
      <c r="B255" s="2"/>
      <c r="C255" s="2"/>
      <c r="D255" s="2"/>
      <c r="E255" s="2"/>
      <c r="F255" s="2"/>
      <c r="G255" s="68"/>
      <c r="H255" s="69"/>
      <c r="I255" s="2"/>
      <c r="J255" s="2"/>
      <c r="K255" s="2"/>
      <c r="L255" s="68"/>
      <c r="M255" s="69"/>
      <c r="N255" s="2"/>
      <c r="O255" s="2"/>
      <c r="P255" s="2"/>
      <c r="Q255" s="69"/>
      <c r="R255" s="70"/>
      <c r="S255" s="2"/>
      <c r="T255" s="2"/>
      <c r="U255" s="2"/>
      <c r="V255" s="69"/>
      <c r="W255" s="2"/>
      <c r="X255" s="2"/>
      <c r="Y255" s="2"/>
      <c r="Z255" s="2"/>
    </row>
    <row r="256" ht="14.25" hidden="1" customHeight="1">
      <c r="A256" s="2"/>
      <c r="B256" s="2"/>
      <c r="C256" s="2"/>
      <c r="D256" s="2"/>
      <c r="E256" s="2"/>
      <c r="F256" s="2"/>
      <c r="G256" s="68"/>
      <c r="H256" s="69"/>
      <c r="I256" s="2"/>
      <c r="J256" s="2"/>
      <c r="K256" s="2"/>
      <c r="L256" s="68"/>
      <c r="M256" s="69"/>
      <c r="N256" s="2"/>
      <c r="O256" s="2"/>
      <c r="P256" s="2"/>
      <c r="Q256" s="69"/>
      <c r="R256" s="70"/>
      <c r="S256" s="2"/>
      <c r="T256" s="2"/>
      <c r="U256" s="2"/>
      <c r="V256" s="69"/>
      <c r="W256" s="2"/>
      <c r="X256" s="2"/>
      <c r="Y256" s="2"/>
      <c r="Z256" s="2"/>
    </row>
    <row r="257" ht="14.25" hidden="1" customHeight="1">
      <c r="A257" s="2"/>
      <c r="B257" s="2"/>
      <c r="C257" s="2"/>
      <c r="D257" s="2"/>
      <c r="E257" s="2"/>
      <c r="F257" s="2"/>
      <c r="G257" s="68"/>
      <c r="H257" s="69"/>
      <c r="I257" s="2"/>
      <c r="J257" s="2"/>
      <c r="K257" s="2"/>
      <c r="L257" s="68"/>
      <c r="M257" s="69"/>
      <c r="N257" s="2"/>
      <c r="O257" s="2"/>
      <c r="P257" s="2"/>
      <c r="Q257" s="69"/>
      <c r="R257" s="70"/>
      <c r="S257" s="2"/>
      <c r="T257" s="2"/>
      <c r="U257" s="2"/>
      <c r="V257" s="69"/>
      <c r="W257" s="2"/>
      <c r="X257" s="2"/>
      <c r="Y257" s="2"/>
      <c r="Z257" s="2"/>
    </row>
    <row r="258" ht="14.25" hidden="1" customHeight="1">
      <c r="A258" s="2"/>
      <c r="B258" s="2"/>
      <c r="C258" s="2"/>
      <c r="D258" s="2"/>
      <c r="E258" s="2"/>
      <c r="F258" s="2"/>
      <c r="G258" s="68"/>
      <c r="H258" s="69"/>
      <c r="I258" s="2"/>
      <c r="J258" s="2"/>
      <c r="K258" s="2"/>
      <c r="L258" s="68"/>
      <c r="M258" s="69"/>
      <c r="N258" s="2"/>
      <c r="O258" s="2"/>
      <c r="P258" s="2"/>
      <c r="Q258" s="69"/>
      <c r="R258" s="70"/>
      <c r="S258" s="2"/>
      <c r="T258" s="2"/>
      <c r="U258" s="2"/>
      <c r="V258" s="69"/>
      <c r="W258" s="2"/>
      <c r="X258" s="2"/>
      <c r="Y258" s="2"/>
      <c r="Z258" s="2"/>
    </row>
    <row r="259" ht="14.25" hidden="1" customHeight="1">
      <c r="A259" s="2"/>
      <c r="B259" s="2"/>
      <c r="C259" s="2"/>
      <c r="D259" s="2"/>
      <c r="E259" s="2"/>
      <c r="F259" s="2"/>
      <c r="G259" s="68"/>
      <c r="H259" s="69"/>
      <c r="I259" s="2"/>
      <c r="J259" s="2"/>
      <c r="K259" s="2"/>
      <c r="L259" s="68"/>
      <c r="M259" s="69"/>
      <c r="N259" s="2"/>
      <c r="O259" s="2"/>
      <c r="P259" s="2"/>
      <c r="Q259" s="69"/>
      <c r="R259" s="70"/>
      <c r="S259" s="2"/>
      <c r="T259" s="2"/>
      <c r="U259" s="2"/>
      <c r="V259" s="69"/>
      <c r="W259" s="2"/>
      <c r="X259" s="2"/>
      <c r="Y259" s="2"/>
      <c r="Z259" s="2"/>
    </row>
    <row r="260" ht="14.25" hidden="1" customHeight="1">
      <c r="A260" s="2"/>
      <c r="B260" s="2"/>
      <c r="C260" s="2"/>
      <c r="D260" s="2"/>
      <c r="E260" s="2"/>
      <c r="F260" s="2"/>
      <c r="G260" s="68"/>
      <c r="H260" s="69"/>
      <c r="I260" s="2"/>
      <c r="J260" s="2"/>
      <c r="K260" s="2"/>
      <c r="L260" s="68"/>
      <c r="M260" s="69"/>
      <c r="N260" s="2"/>
      <c r="O260" s="2"/>
      <c r="P260" s="2"/>
      <c r="Q260" s="69"/>
      <c r="R260" s="70"/>
      <c r="S260" s="2"/>
      <c r="T260" s="2"/>
      <c r="U260" s="2"/>
      <c r="V260" s="69"/>
      <c r="W260" s="2"/>
      <c r="X260" s="2"/>
      <c r="Y260" s="2"/>
      <c r="Z260" s="2"/>
    </row>
    <row r="261" ht="14.25" hidden="1" customHeight="1">
      <c r="A261" s="2"/>
      <c r="B261" s="2"/>
      <c r="C261" s="2"/>
      <c r="D261" s="2"/>
      <c r="E261" s="2"/>
      <c r="F261" s="2"/>
      <c r="G261" s="68"/>
      <c r="H261" s="69"/>
      <c r="I261" s="2"/>
      <c r="J261" s="2"/>
      <c r="K261" s="2"/>
      <c r="L261" s="68"/>
      <c r="M261" s="69"/>
      <c r="N261" s="2"/>
      <c r="O261" s="2"/>
      <c r="P261" s="2"/>
      <c r="Q261" s="69"/>
      <c r="R261" s="70"/>
      <c r="S261" s="2"/>
      <c r="T261" s="2"/>
      <c r="U261" s="2"/>
      <c r="V261" s="69"/>
      <c r="W261" s="2"/>
      <c r="X261" s="2"/>
      <c r="Y261" s="2"/>
      <c r="Z261" s="2"/>
    </row>
    <row r="262" ht="14.25" hidden="1" customHeight="1">
      <c r="A262" s="2"/>
      <c r="B262" s="2"/>
      <c r="C262" s="2"/>
      <c r="D262" s="2"/>
      <c r="E262" s="2"/>
      <c r="F262" s="2"/>
      <c r="G262" s="68"/>
      <c r="H262" s="69"/>
      <c r="I262" s="2"/>
      <c r="J262" s="2"/>
      <c r="K262" s="2"/>
      <c r="L262" s="68"/>
      <c r="M262" s="69"/>
      <c r="N262" s="2"/>
      <c r="O262" s="2"/>
      <c r="P262" s="2"/>
      <c r="Q262" s="69"/>
      <c r="R262" s="70"/>
      <c r="S262" s="2"/>
      <c r="T262" s="2"/>
      <c r="U262" s="2"/>
      <c r="V262" s="69"/>
      <c r="W262" s="2"/>
      <c r="X262" s="2"/>
      <c r="Y262" s="2"/>
      <c r="Z262" s="2"/>
    </row>
    <row r="263" ht="14.25" hidden="1" customHeight="1">
      <c r="A263" s="2"/>
      <c r="B263" s="2"/>
      <c r="C263" s="2"/>
      <c r="D263" s="2"/>
      <c r="E263" s="2"/>
      <c r="F263" s="2"/>
      <c r="G263" s="68"/>
      <c r="H263" s="69"/>
      <c r="I263" s="2"/>
      <c r="J263" s="2"/>
      <c r="K263" s="2"/>
      <c r="L263" s="68"/>
      <c r="M263" s="69"/>
      <c r="N263" s="2"/>
      <c r="O263" s="2"/>
      <c r="P263" s="2"/>
      <c r="Q263" s="69"/>
      <c r="R263" s="70"/>
      <c r="S263" s="2"/>
      <c r="T263" s="2"/>
      <c r="U263" s="2"/>
      <c r="V263" s="69"/>
      <c r="W263" s="2"/>
      <c r="X263" s="2"/>
      <c r="Y263" s="2"/>
      <c r="Z263" s="2"/>
    </row>
    <row r="264" ht="14.25" hidden="1" customHeight="1">
      <c r="A264" s="2"/>
      <c r="B264" s="2"/>
      <c r="C264" s="2"/>
      <c r="D264" s="2"/>
      <c r="E264" s="2"/>
      <c r="F264" s="2"/>
      <c r="G264" s="68"/>
      <c r="H264" s="69"/>
      <c r="I264" s="2"/>
      <c r="J264" s="2"/>
      <c r="K264" s="2"/>
      <c r="L264" s="68"/>
      <c r="M264" s="69"/>
      <c r="N264" s="2"/>
      <c r="O264" s="2"/>
      <c r="P264" s="2"/>
      <c r="Q264" s="69"/>
      <c r="R264" s="70"/>
      <c r="S264" s="2"/>
      <c r="T264" s="2"/>
      <c r="U264" s="2"/>
      <c r="V264" s="69"/>
      <c r="W264" s="2"/>
      <c r="X264" s="2"/>
      <c r="Y264" s="2"/>
      <c r="Z264" s="2"/>
    </row>
    <row r="265" ht="14.25" hidden="1" customHeight="1">
      <c r="A265" s="2"/>
      <c r="B265" s="2"/>
      <c r="C265" s="2"/>
      <c r="D265" s="2"/>
      <c r="E265" s="2"/>
      <c r="F265" s="2"/>
      <c r="G265" s="68"/>
      <c r="H265" s="69"/>
      <c r="I265" s="2"/>
      <c r="J265" s="2"/>
      <c r="K265" s="2"/>
      <c r="L265" s="68"/>
      <c r="M265" s="69"/>
      <c r="N265" s="2"/>
      <c r="O265" s="2"/>
      <c r="P265" s="2"/>
      <c r="Q265" s="69"/>
      <c r="R265" s="70"/>
      <c r="S265" s="2"/>
      <c r="T265" s="2"/>
      <c r="U265" s="2"/>
      <c r="V265" s="69"/>
      <c r="W265" s="2"/>
      <c r="X265" s="2"/>
      <c r="Y265" s="2"/>
      <c r="Z265" s="2"/>
    </row>
    <row r="266" ht="14.25" hidden="1" customHeight="1">
      <c r="A266" s="2"/>
      <c r="B266" s="2"/>
      <c r="C266" s="2"/>
      <c r="D266" s="2"/>
      <c r="E266" s="2"/>
      <c r="F266" s="2"/>
      <c r="G266" s="68"/>
      <c r="H266" s="69"/>
      <c r="I266" s="2"/>
      <c r="J266" s="2"/>
      <c r="K266" s="2"/>
      <c r="L266" s="68"/>
      <c r="M266" s="69"/>
      <c r="N266" s="2"/>
      <c r="O266" s="2"/>
      <c r="P266" s="2"/>
      <c r="Q266" s="69"/>
      <c r="R266" s="70"/>
      <c r="S266" s="2"/>
      <c r="T266" s="2"/>
      <c r="U266" s="2"/>
      <c r="V266" s="69"/>
      <c r="W266" s="2"/>
      <c r="X266" s="2"/>
      <c r="Y266" s="2"/>
      <c r="Z266" s="2"/>
    </row>
    <row r="267" ht="14.25" hidden="1" customHeight="1">
      <c r="A267" s="2"/>
      <c r="B267" s="2"/>
      <c r="C267" s="2"/>
      <c r="D267" s="2"/>
      <c r="E267" s="2"/>
      <c r="F267" s="2"/>
      <c r="G267" s="68"/>
      <c r="H267" s="69"/>
      <c r="I267" s="2"/>
      <c r="J267" s="2"/>
      <c r="K267" s="2"/>
      <c r="L267" s="68"/>
      <c r="M267" s="69"/>
      <c r="N267" s="2"/>
      <c r="O267" s="2"/>
      <c r="P267" s="2"/>
      <c r="Q267" s="69"/>
      <c r="R267" s="70"/>
      <c r="S267" s="2"/>
      <c r="T267" s="2"/>
      <c r="U267" s="2"/>
      <c r="V267" s="69"/>
      <c r="W267" s="2"/>
      <c r="X267" s="2"/>
      <c r="Y267" s="2"/>
      <c r="Z267" s="2"/>
    </row>
    <row r="268" ht="14.25" hidden="1" customHeight="1">
      <c r="A268" s="2"/>
      <c r="B268" s="2"/>
      <c r="C268" s="2"/>
      <c r="D268" s="2"/>
      <c r="E268" s="2"/>
      <c r="F268" s="2"/>
      <c r="G268" s="68"/>
      <c r="H268" s="69"/>
      <c r="I268" s="2"/>
      <c r="J268" s="2"/>
      <c r="K268" s="2"/>
      <c r="L268" s="68"/>
      <c r="M268" s="69"/>
      <c r="N268" s="2"/>
      <c r="O268" s="2"/>
      <c r="P268" s="2"/>
      <c r="Q268" s="69"/>
      <c r="R268" s="70"/>
      <c r="S268" s="2"/>
      <c r="T268" s="2"/>
      <c r="U268" s="2"/>
      <c r="V268" s="69"/>
      <c r="W268" s="2"/>
      <c r="X268" s="2"/>
      <c r="Y268" s="2"/>
      <c r="Z268" s="2"/>
    </row>
    <row r="269" ht="14.25" hidden="1" customHeight="1">
      <c r="A269" s="2"/>
      <c r="B269" s="2"/>
      <c r="C269" s="2"/>
      <c r="D269" s="2"/>
      <c r="E269" s="2"/>
      <c r="F269" s="2"/>
      <c r="G269" s="68"/>
      <c r="H269" s="69"/>
      <c r="I269" s="2"/>
      <c r="J269" s="2"/>
      <c r="K269" s="2"/>
      <c r="L269" s="68"/>
      <c r="M269" s="69"/>
      <c r="N269" s="2"/>
      <c r="O269" s="2"/>
      <c r="P269" s="2"/>
      <c r="Q269" s="69"/>
      <c r="R269" s="70"/>
      <c r="S269" s="2"/>
      <c r="T269" s="2"/>
      <c r="U269" s="2"/>
      <c r="V269" s="69"/>
      <c r="W269" s="2"/>
      <c r="X269" s="2"/>
      <c r="Y269" s="2"/>
      <c r="Z269" s="2"/>
    </row>
    <row r="270" ht="14.25" hidden="1" customHeight="1">
      <c r="A270" s="2"/>
      <c r="B270" s="2"/>
      <c r="C270" s="2"/>
      <c r="D270" s="2"/>
      <c r="E270" s="2"/>
      <c r="F270" s="2"/>
      <c r="G270" s="68"/>
      <c r="H270" s="69"/>
      <c r="I270" s="2"/>
      <c r="J270" s="2"/>
      <c r="K270" s="2"/>
      <c r="L270" s="68"/>
      <c r="M270" s="69"/>
      <c r="N270" s="2"/>
      <c r="O270" s="2"/>
      <c r="P270" s="2"/>
      <c r="Q270" s="69"/>
      <c r="R270" s="70"/>
      <c r="S270" s="2"/>
      <c r="T270" s="2"/>
      <c r="U270" s="2"/>
      <c r="V270" s="69"/>
      <c r="W270" s="2"/>
      <c r="X270" s="2"/>
      <c r="Y270" s="2"/>
      <c r="Z270" s="2"/>
    </row>
    <row r="271" ht="14.25" hidden="1" customHeight="1">
      <c r="A271" s="2"/>
      <c r="B271" s="2"/>
      <c r="C271" s="2"/>
      <c r="D271" s="2"/>
      <c r="E271" s="2"/>
      <c r="F271" s="2"/>
      <c r="G271" s="68"/>
      <c r="H271" s="69"/>
      <c r="I271" s="2"/>
      <c r="J271" s="2"/>
      <c r="K271" s="2"/>
      <c r="L271" s="68"/>
      <c r="M271" s="69"/>
      <c r="N271" s="2"/>
      <c r="O271" s="2"/>
      <c r="P271" s="2"/>
      <c r="Q271" s="69"/>
      <c r="R271" s="70"/>
      <c r="S271" s="2"/>
      <c r="T271" s="2"/>
      <c r="U271" s="2"/>
      <c r="V271" s="69"/>
      <c r="W271" s="2"/>
      <c r="X271" s="2"/>
      <c r="Y271" s="2"/>
      <c r="Z271" s="2"/>
    </row>
    <row r="272" ht="14.25" hidden="1" customHeight="1">
      <c r="A272" s="2"/>
      <c r="B272" s="2"/>
      <c r="C272" s="2"/>
      <c r="D272" s="2"/>
      <c r="E272" s="2"/>
      <c r="F272" s="2"/>
      <c r="G272" s="68"/>
      <c r="H272" s="69"/>
      <c r="I272" s="2"/>
      <c r="J272" s="2"/>
      <c r="K272" s="2"/>
      <c r="L272" s="68"/>
      <c r="M272" s="69"/>
      <c r="N272" s="2"/>
      <c r="O272" s="2"/>
      <c r="P272" s="2"/>
      <c r="Q272" s="69"/>
      <c r="R272" s="70"/>
      <c r="S272" s="2"/>
      <c r="T272" s="2"/>
      <c r="U272" s="2"/>
      <c r="V272" s="69"/>
      <c r="W272" s="2"/>
      <c r="X272" s="2"/>
      <c r="Y272" s="2"/>
      <c r="Z272" s="2"/>
    </row>
    <row r="273" ht="14.25" hidden="1" customHeight="1">
      <c r="A273" s="2"/>
      <c r="B273" s="2"/>
      <c r="C273" s="2"/>
      <c r="D273" s="2"/>
      <c r="E273" s="2"/>
      <c r="F273" s="2"/>
      <c r="G273" s="68"/>
      <c r="H273" s="69"/>
      <c r="I273" s="2"/>
      <c r="J273" s="2"/>
      <c r="K273" s="2"/>
      <c r="L273" s="68"/>
      <c r="M273" s="69"/>
      <c r="N273" s="2"/>
      <c r="O273" s="2"/>
      <c r="P273" s="2"/>
      <c r="Q273" s="69"/>
      <c r="R273" s="70"/>
      <c r="S273" s="2"/>
      <c r="T273" s="2"/>
      <c r="U273" s="2"/>
      <c r="V273" s="69"/>
      <c r="W273" s="2"/>
      <c r="X273" s="2"/>
      <c r="Y273" s="2"/>
      <c r="Z273" s="2"/>
    </row>
    <row r="274" ht="14.25" hidden="1" customHeight="1">
      <c r="A274" s="2"/>
      <c r="B274" s="2"/>
      <c r="C274" s="2"/>
      <c r="D274" s="2"/>
      <c r="E274" s="2"/>
      <c r="F274" s="2"/>
      <c r="G274" s="68"/>
      <c r="H274" s="69"/>
      <c r="I274" s="2"/>
      <c r="J274" s="2"/>
      <c r="K274" s="2"/>
      <c r="L274" s="68"/>
      <c r="M274" s="69"/>
      <c r="N274" s="2"/>
      <c r="O274" s="2"/>
      <c r="P274" s="2"/>
      <c r="Q274" s="69"/>
      <c r="R274" s="70"/>
      <c r="S274" s="2"/>
      <c r="T274" s="2"/>
      <c r="U274" s="2"/>
      <c r="V274" s="69"/>
      <c r="W274" s="2"/>
      <c r="X274" s="2"/>
      <c r="Y274" s="2"/>
      <c r="Z274" s="2"/>
    </row>
    <row r="275" ht="14.25" hidden="1" customHeight="1">
      <c r="A275" s="2"/>
      <c r="B275" s="2"/>
      <c r="C275" s="2"/>
      <c r="D275" s="2"/>
      <c r="E275" s="2"/>
      <c r="F275" s="2"/>
      <c r="G275" s="68"/>
      <c r="H275" s="69"/>
      <c r="I275" s="2"/>
      <c r="J275" s="2"/>
      <c r="K275" s="2"/>
      <c r="L275" s="68"/>
      <c r="M275" s="69"/>
      <c r="N275" s="2"/>
      <c r="O275" s="2"/>
      <c r="P275" s="2"/>
      <c r="Q275" s="69"/>
      <c r="R275" s="70"/>
      <c r="S275" s="2"/>
      <c r="T275" s="2"/>
      <c r="U275" s="2"/>
      <c r="V275" s="69"/>
      <c r="W275" s="2"/>
      <c r="X275" s="2"/>
      <c r="Y275" s="2"/>
      <c r="Z275" s="2"/>
    </row>
    <row r="276" ht="14.25" hidden="1" customHeight="1">
      <c r="A276" s="2"/>
      <c r="B276" s="2"/>
      <c r="C276" s="2"/>
      <c r="D276" s="2"/>
      <c r="E276" s="2"/>
      <c r="F276" s="2"/>
      <c r="G276" s="68"/>
      <c r="H276" s="69"/>
      <c r="I276" s="2"/>
      <c r="J276" s="2"/>
      <c r="K276" s="2"/>
      <c r="L276" s="68"/>
      <c r="M276" s="69"/>
      <c r="N276" s="2"/>
      <c r="O276" s="2"/>
      <c r="P276" s="2"/>
      <c r="Q276" s="69"/>
      <c r="R276" s="70"/>
      <c r="S276" s="2"/>
      <c r="T276" s="2"/>
      <c r="U276" s="2"/>
      <c r="V276" s="69"/>
      <c r="W276" s="2"/>
      <c r="X276" s="2"/>
      <c r="Y276" s="2"/>
      <c r="Z276" s="2"/>
    </row>
    <row r="277" ht="14.25" hidden="1" customHeight="1">
      <c r="A277" s="2"/>
      <c r="B277" s="2"/>
      <c r="C277" s="2"/>
      <c r="D277" s="2"/>
      <c r="E277" s="2"/>
      <c r="F277" s="2"/>
      <c r="G277" s="68"/>
      <c r="H277" s="69"/>
      <c r="I277" s="2"/>
      <c r="J277" s="2"/>
      <c r="K277" s="2"/>
      <c r="L277" s="68"/>
      <c r="M277" s="69"/>
      <c r="N277" s="2"/>
      <c r="O277" s="2"/>
      <c r="P277" s="2"/>
      <c r="Q277" s="69"/>
      <c r="R277" s="70"/>
      <c r="S277" s="2"/>
      <c r="T277" s="2"/>
      <c r="U277" s="2"/>
      <c r="V277" s="69"/>
      <c r="W277" s="2"/>
      <c r="X277" s="2"/>
      <c r="Y277" s="2"/>
      <c r="Z277" s="2"/>
    </row>
    <row r="278" ht="14.25" hidden="1" customHeight="1">
      <c r="A278" s="2"/>
      <c r="B278" s="2"/>
      <c r="C278" s="2"/>
      <c r="D278" s="2"/>
      <c r="E278" s="2"/>
      <c r="F278" s="2"/>
      <c r="G278" s="68"/>
      <c r="H278" s="69"/>
      <c r="I278" s="2"/>
      <c r="J278" s="2"/>
      <c r="K278" s="2"/>
      <c r="L278" s="68"/>
      <c r="M278" s="69"/>
      <c r="N278" s="2"/>
      <c r="O278" s="2"/>
      <c r="P278" s="2"/>
      <c r="Q278" s="69"/>
      <c r="R278" s="70"/>
      <c r="S278" s="2"/>
      <c r="T278" s="2"/>
      <c r="U278" s="2"/>
      <c r="V278" s="69"/>
      <c r="W278" s="2"/>
      <c r="X278" s="2"/>
      <c r="Y278" s="2"/>
      <c r="Z278" s="2"/>
    </row>
    <row r="279" ht="14.25" hidden="1" customHeight="1">
      <c r="A279" s="2"/>
      <c r="B279" s="2"/>
      <c r="C279" s="2"/>
      <c r="D279" s="2"/>
      <c r="E279" s="2"/>
      <c r="F279" s="2"/>
      <c r="G279" s="68"/>
      <c r="H279" s="69"/>
      <c r="I279" s="2"/>
      <c r="J279" s="2"/>
      <c r="K279" s="2"/>
      <c r="L279" s="68"/>
      <c r="M279" s="69"/>
      <c r="N279" s="2"/>
      <c r="O279" s="2"/>
      <c r="P279" s="2"/>
      <c r="Q279" s="69"/>
      <c r="R279" s="70"/>
      <c r="S279" s="2"/>
      <c r="T279" s="2"/>
      <c r="U279" s="2"/>
      <c r="V279" s="69"/>
      <c r="W279" s="2"/>
      <c r="X279" s="2"/>
      <c r="Y279" s="2"/>
      <c r="Z279" s="2"/>
    </row>
    <row r="280" ht="14.25" hidden="1" customHeight="1">
      <c r="A280" s="2"/>
      <c r="B280" s="2"/>
      <c r="C280" s="2"/>
      <c r="D280" s="2"/>
      <c r="E280" s="2"/>
      <c r="F280" s="2"/>
      <c r="G280" s="68"/>
      <c r="H280" s="69"/>
      <c r="I280" s="2"/>
      <c r="J280" s="2"/>
      <c r="K280" s="2"/>
      <c r="L280" s="68"/>
      <c r="M280" s="69"/>
      <c r="N280" s="2"/>
      <c r="O280" s="2"/>
      <c r="P280" s="2"/>
      <c r="Q280" s="69"/>
      <c r="R280" s="70"/>
      <c r="S280" s="2"/>
      <c r="T280" s="2"/>
      <c r="U280" s="2"/>
      <c r="V280" s="69"/>
      <c r="W280" s="2"/>
      <c r="X280" s="2"/>
      <c r="Y280" s="2"/>
      <c r="Z280" s="2"/>
    </row>
    <row r="281" ht="14.25" hidden="1" customHeight="1">
      <c r="A281" s="2"/>
      <c r="B281" s="2"/>
      <c r="C281" s="2"/>
      <c r="D281" s="2"/>
      <c r="E281" s="2"/>
      <c r="F281" s="2"/>
      <c r="G281" s="68"/>
      <c r="H281" s="69"/>
      <c r="I281" s="2"/>
      <c r="J281" s="2"/>
      <c r="K281" s="2"/>
      <c r="L281" s="68"/>
      <c r="M281" s="69"/>
      <c r="N281" s="2"/>
      <c r="O281" s="2"/>
      <c r="P281" s="2"/>
      <c r="Q281" s="69"/>
      <c r="R281" s="70"/>
      <c r="S281" s="2"/>
      <c r="T281" s="2"/>
      <c r="U281" s="2"/>
      <c r="V281" s="69"/>
      <c r="W281" s="2"/>
      <c r="X281" s="2"/>
      <c r="Y281" s="2"/>
      <c r="Z281" s="2"/>
    </row>
    <row r="282" ht="14.25" hidden="1" customHeight="1">
      <c r="A282" s="2"/>
      <c r="B282" s="2"/>
      <c r="C282" s="2"/>
      <c r="D282" s="2"/>
      <c r="E282" s="2"/>
      <c r="F282" s="2"/>
      <c r="G282" s="68"/>
      <c r="H282" s="69"/>
      <c r="I282" s="2"/>
      <c r="J282" s="2"/>
      <c r="K282" s="2"/>
      <c r="L282" s="68"/>
      <c r="M282" s="69"/>
      <c r="N282" s="2"/>
      <c r="O282" s="2"/>
      <c r="P282" s="2"/>
      <c r="Q282" s="69"/>
      <c r="R282" s="70"/>
      <c r="S282" s="2"/>
      <c r="T282" s="2"/>
      <c r="U282" s="2"/>
      <c r="V282" s="69"/>
      <c r="W282" s="2"/>
      <c r="X282" s="2"/>
      <c r="Y282" s="2"/>
      <c r="Z282" s="2"/>
    </row>
    <row r="283" ht="14.25" hidden="1" customHeight="1">
      <c r="A283" s="2"/>
      <c r="B283" s="2"/>
      <c r="C283" s="2"/>
      <c r="D283" s="2"/>
      <c r="E283" s="2"/>
      <c r="F283" s="2"/>
      <c r="G283" s="68"/>
      <c r="H283" s="69"/>
      <c r="I283" s="2"/>
      <c r="J283" s="2"/>
      <c r="K283" s="2"/>
      <c r="L283" s="68"/>
      <c r="M283" s="69"/>
      <c r="N283" s="2"/>
      <c r="O283" s="2"/>
      <c r="P283" s="2"/>
      <c r="Q283" s="69"/>
      <c r="R283" s="70"/>
      <c r="S283" s="2"/>
      <c r="T283" s="2"/>
      <c r="U283" s="2"/>
      <c r="V283" s="69"/>
      <c r="W283" s="2"/>
      <c r="X283" s="2"/>
      <c r="Y283" s="2"/>
      <c r="Z283" s="2"/>
    </row>
    <row r="284" ht="14.25" hidden="1" customHeight="1">
      <c r="A284" s="2"/>
      <c r="B284" s="2"/>
      <c r="C284" s="2"/>
      <c r="D284" s="2"/>
      <c r="E284" s="2"/>
      <c r="F284" s="2"/>
      <c r="G284" s="68"/>
      <c r="H284" s="69"/>
      <c r="I284" s="2"/>
      <c r="J284" s="2"/>
      <c r="K284" s="2"/>
      <c r="L284" s="68"/>
      <c r="M284" s="69"/>
      <c r="N284" s="2"/>
      <c r="O284" s="2"/>
      <c r="P284" s="2"/>
      <c r="Q284" s="69"/>
      <c r="R284" s="70"/>
      <c r="S284" s="2"/>
      <c r="T284" s="2"/>
      <c r="U284" s="2"/>
      <c r="V284" s="69"/>
      <c r="W284" s="2"/>
      <c r="X284" s="2"/>
      <c r="Y284" s="2"/>
      <c r="Z284" s="2"/>
    </row>
    <row r="285" ht="14.25" hidden="1" customHeight="1">
      <c r="A285" s="2"/>
      <c r="B285" s="2"/>
      <c r="C285" s="2"/>
      <c r="D285" s="2"/>
      <c r="E285" s="2"/>
      <c r="F285" s="2"/>
      <c r="G285" s="68"/>
      <c r="H285" s="69"/>
      <c r="I285" s="2"/>
      <c r="J285" s="2"/>
      <c r="K285" s="2"/>
      <c r="L285" s="68"/>
      <c r="M285" s="69"/>
      <c r="N285" s="2"/>
      <c r="O285" s="2"/>
      <c r="P285" s="2"/>
      <c r="Q285" s="69"/>
      <c r="R285" s="70"/>
      <c r="S285" s="2"/>
      <c r="T285" s="2"/>
      <c r="U285" s="2"/>
      <c r="V285" s="69"/>
      <c r="W285" s="2"/>
      <c r="X285" s="2"/>
      <c r="Y285" s="2"/>
      <c r="Z285" s="2"/>
    </row>
    <row r="286" ht="14.25" hidden="1" customHeight="1">
      <c r="A286" s="2"/>
      <c r="B286" s="2"/>
      <c r="C286" s="2"/>
      <c r="D286" s="2"/>
      <c r="E286" s="2"/>
      <c r="F286" s="2"/>
      <c r="G286" s="68"/>
      <c r="H286" s="69"/>
      <c r="I286" s="2"/>
      <c r="J286" s="2"/>
      <c r="K286" s="2"/>
      <c r="L286" s="68"/>
      <c r="M286" s="69"/>
      <c r="N286" s="2"/>
      <c r="O286" s="2"/>
      <c r="P286" s="2"/>
      <c r="Q286" s="69"/>
      <c r="R286" s="70"/>
      <c r="S286" s="2"/>
      <c r="T286" s="2"/>
      <c r="U286" s="2"/>
      <c r="V286" s="69"/>
      <c r="W286" s="2"/>
      <c r="X286" s="2"/>
      <c r="Y286" s="2"/>
      <c r="Z286" s="2"/>
    </row>
    <row r="287" ht="14.25" hidden="1" customHeight="1">
      <c r="A287" s="2"/>
      <c r="B287" s="2"/>
      <c r="C287" s="2"/>
      <c r="D287" s="2"/>
      <c r="E287" s="2"/>
      <c r="F287" s="2"/>
      <c r="G287" s="68"/>
      <c r="H287" s="69"/>
      <c r="I287" s="2"/>
      <c r="J287" s="2"/>
      <c r="K287" s="2"/>
      <c r="L287" s="68"/>
      <c r="M287" s="69"/>
      <c r="N287" s="2"/>
      <c r="O287" s="2"/>
      <c r="P287" s="2"/>
      <c r="Q287" s="69"/>
      <c r="R287" s="70"/>
      <c r="S287" s="2"/>
      <c r="T287" s="2"/>
      <c r="U287" s="2"/>
      <c r="V287" s="69"/>
      <c r="W287" s="2"/>
      <c r="X287" s="2"/>
      <c r="Y287" s="2"/>
      <c r="Z287" s="2"/>
    </row>
    <row r="288" ht="14.25" hidden="1" customHeight="1">
      <c r="A288" s="2"/>
      <c r="B288" s="2"/>
      <c r="C288" s="2"/>
      <c r="D288" s="2"/>
      <c r="E288" s="2"/>
      <c r="F288" s="2"/>
      <c r="G288" s="68"/>
      <c r="H288" s="69"/>
      <c r="I288" s="2"/>
      <c r="J288" s="2"/>
      <c r="K288" s="2"/>
      <c r="L288" s="68"/>
      <c r="M288" s="69"/>
      <c r="N288" s="2"/>
      <c r="O288" s="2"/>
      <c r="P288" s="2"/>
      <c r="Q288" s="69"/>
      <c r="R288" s="70"/>
      <c r="S288" s="2"/>
      <c r="T288" s="2"/>
      <c r="U288" s="2"/>
      <c r="V288" s="69"/>
      <c r="W288" s="2"/>
      <c r="X288" s="2"/>
      <c r="Y288" s="2"/>
      <c r="Z288" s="2"/>
    </row>
    <row r="289" ht="14.25" hidden="1" customHeight="1">
      <c r="A289" s="2"/>
      <c r="B289" s="2"/>
      <c r="C289" s="2"/>
      <c r="D289" s="2"/>
      <c r="E289" s="2"/>
      <c r="F289" s="2"/>
      <c r="G289" s="68"/>
      <c r="H289" s="69"/>
      <c r="I289" s="2"/>
      <c r="J289" s="2"/>
      <c r="K289" s="2"/>
      <c r="L289" s="68"/>
      <c r="M289" s="69"/>
      <c r="N289" s="2"/>
      <c r="O289" s="2"/>
      <c r="P289" s="2"/>
      <c r="Q289" s="69"/>
      <c r="R289" s="70"/>
      <c r="S289" s="2"/>
      <c r="T289" s="2"/>
      <c r="U289" s="2"/>
      <c r="V289" s="69"/>
      <c r="W289" s="2"/>
      <c r="X289" s="2"/>
      <c r="Y289" s="2"/>
      <c r="Z289" s="2"/>
    </row>
    <row r="290" ht="14.25" hidden="1" customHeight="1">
      <c r="A290" s="2"/>
      <c r="B290" s="2"/>
      <c r="C290" s="2"/>
      <c r="D290" s="2"/>
      <c r="E290" s="2"/>
      <c r="F290" s="2"/>
      <c r="G290" s="68"/>
      <c r="H290" s="69"/>
      <c r="I290" s="2"/>
      <c r="J290" s="2"/>
      <c r="K290" s="2"/>
      <c r="L290" s="68"/>
      <c r="M290" s="69"/>
      <c r="N290" s="2"/>
      <c r="O290" s="2"/>
      <c r="P290" s="2"/>
      <c r="Q290" s="69"/>
      <c r="R290" s="70"/>
      <c r="S290" s="2"/>
      <c r="T290" s="2"/>
      <c r="U290" s="2"/>
      <c r="V290" s="69"/>
      <c r="W290" s="2"/>
      <c r="X290" s="2"/>
      <c r="Y290" s="2"/>
      <c r="Z290" s="2"/>
    </row>
    <row r="291" ht="14.25" hidden="1" customHeight="1">
      <c r="A291" s="2"/>
      <c r="B291" s="2"/>
      <c r="C291" s="2"/>
      <c r="D291" s="2"/>
      <c r="E291" s="2"/>
      <c r="F291" s="2"/>
      <c r="G291" s="68"/>
      <c r="H291" s="69"/>
      <c r="I291" s="2"/>
      <c r="J291" s="2"/>
      <c r="K291" s="2"/>
      <c r="L291" s="68"/>
      <c r="M291" s="69"/>
      <c r="N291" s="2"/>
      <c r="O291" s="2"/>
      <c r="P291" s="2"/>
      <c r="Q291" s="69"/>
      <c r="R291" s="70"/>
      <c r="S291" s="2"/>
      <c r="T291" s="2"/>
      <c r="U291" s="2"/>
      <c r="V291" s="69"/>
      <c r="W291" s="2"/>
      <c r="X291" s="2"/>
      <c r="Y291" s="2"/>
      <c r="Z291" s="2"/>
    </row>
    <row r="292" ht="14.25" hidden="1" customHeight="1">
      <c r="A292" s="2"/>
      <c r="B292" s="2"/>
      <c r="C292" s="2"/>
      <c r="D292" s="2"/>
      <c r="E292" s="2"/>
      <c r="F292" s="2"/>
      <c r="G292" s="68"/>
      <c r="H292" s="69"/>
      <c r="I292" s="2"/>
      <c r="J292" s="2"/>
      <c r="K292" s="2"/>
      <c r="L292" s="68"/>
      <c r="M292" s="69"/>
      <c r="N292" s="2"/>
      <c r="O292" s="2"/>
      <c r="P292" s="2"/>
      <c r="Q292" s="69"/>
      <c r="R292" s="70"/>
      <c r="S292" s="2"/>
      <c r="T292" s="2"/>
      <c r="U292" s="2"/>
      <c r="V292" s="69"/>
      <c r="W292" s="2"/>
      <c r="X292" s="2"/>
      <c r="Y292" s="2"/>
      <c r="Z292" s="2"/>
    </row>
    <row r="293" ht="14.25" hidden="1" customHeight="1">
      <c r="A293" s="2"/>
      <c r="B293" s="2"/>
      <c r="C293" s="2"/>
      <c r="D293" s="2"/>
      <c r="E293" s="2"/>
      <c r="F293" s="2"/>
      <c r="G293" s="68"/>
      <c r="H293" s="69"/>
      <c r="I293" s="2"/>
      <c r="J293" s="2"/>
      <c r="K293" s="2"/>
      <c r="L293" s="68"/>
      <c r="M293" s="69"/>
      <c r="N293" s="2"/>
      <c r="O293" s="2"/>
      <c r="P293" s="2"/>
      <c r="Q293" s="69"/>
      <c r="R293" s="70"/>
      <c r="S293" s="2"/>
      <c r="T293" s="2"/>
      <c r="U293" s="2"/>
      <c r="V293" s="69"/>
      <c r="W293" s="2"/>
      <c r="X293" s="2"/>
      <c r="Y293" s="2"/>
      <c r="Z293" s="2"/>
    </row>
    <row r="294" ht="14.25" hidden="1" customHeight="1">
      <c r="A294" s="2"/>
      <c r="B294" s="2"/>
      <c r="C294" s="2"/>
      <c r="D294" s="2"/>
      <c r="E294" s="2"/>
      <c r="F294" s="2"/>
      <c r="G294" s="68"/>
      <c r="H294" s="69"/>
      <c r="I294" s="2"/>
      <c r="J294" s="2"/>
      <c r="K294" s="2"/>
      <c r="L294" s="68"/>
      <c r="M294" s="69"/>
      <c r="N294" s="2"/>
      <c r="O294" s="2"/>
      <c r="P294" s="2"/>
      <c r="Q294" s="69"/>
      <c r="R294" s="70"/>
      <c r="S294" s="2"/>
      <c r="T294" s="2"/>
      <c r="U294" s="2"/>
      <c r="V294" s="69"/>
      <c r="W294" s="2"/>
      <c r="X294" s="2"/>
      <c r="Y294" s="2"/>
      <c r="Z294" s="2"/>
    </row>
    <row r="295" ht="14.25" hidden="1" customHeight="1">
      <c r="A295" s="2"/>
      <c r="B295" s="2"/>
      <c r="C295" s="2"/>
      <c r="D295" s="2"/>
      <c r="E295" s="2"/>
      <c r="F295" s="2"/>
      <c r="G295" s="68"/>
      <c r="H295" s="69"/>
      <c r="I295" s="2"/>
      <c r="J295" s="2"/>
      <c r="K295" s="2"/>
      <c r="L295" s="68"/>
      <c r="M295" s="69"/>
      <c r="N295" s="2"/>
      <c r="O295" s="2"/>
      <c r="P295" s="2"/>
      <c r="Q295" s="69"/>
      <c r="R295" s="70"/>
      <c r="S295" s="2"/>
      <c r="T295" s="2"/>
      <c r="U295" s="2"/>
      <c r="V295" s="69"/>
      <c r="W295" s="2"/>
      <c r="X295" s="2"/>
      <c r="Y295" s="2"/>
      <c r="Z295" s="2"/>
    </row>
    <row r="296" ht="14.25" hidden="1" customHeight="1">
      <c r="A296" s="2"/>
      <c r="B296" s="2"/>
      <c r="C296" s="2"/>
      <c r="D296" s="2"/>
      <c r="E296" s="2"/>
      <c r="F296" s="2"/>
      <c r="G296" s="68"/>
      <c r="H296" s="69"/>
      <c r="I296" s="2"/>
      <c r="J296" s="2"/>
      <c r="K296" s="2"/>
      <c r="L296" s="68"/>
      <c r="M296" s="69"/>
      <c r="N296" s="2"/>
      <c r="O296" s="2"/>
      <c r="P296" s="2"/>
      <c r="Q296" s="69"/>
      <c r="R296" s="70"/>
      <c r="S296" s="2"/>
      <c r="T296" s="2"/>
      <c r="U296" s="2"/>
      <c r="V296" s="69"/>
      <c r="W296" s="2"/>
      <c r="X296" s="2"/>
      <c r="Y296" s="2"/>
      <c r="Z296" s="2"/>
    </row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</sheetData>
  <mergeCells count="182">
    <mergeCell ref="L56:L57"/>
    <mergeCell ref="M56:M57"/>
    <mergeCell ref="V56:V57"/>
    <mergeCell ref="A60:V60"/>
    <mergeCell ref="C61:E61"/>
    <mergeCell ref="Q61:R61"/>
    <mergeCell ref="A56:A57"/>
    <mergeCell ref="B56:B57"/>
    <mergeCell ref="C56:C57"/>
    <mergeCell ref="D56:D57"/>
    <mergeCell ref="E56:E57"/>
    <mergeCell ref="G56:G57"/>
    <mergeCell ref="H56:H57"/>
    <mergeCell ref="L67:L68"/>
    <mergeCell ref="M67:M68"/>
    <mergeCell ref="V67:V68"/>
    <mergeCell ref="A71:V71"/>
    <mergeCell ref="C72:E72"/>
    <mergeCell ref="Q72:R72"/>
    <mergeCell ref="A67:A68"/>
    <mergeCell ref="B67:B68"/>
    <mergeCell ref="C67:C68"/>
    <mergeCell ref="D67:D68"/>
    <mergeCell ref="E67:E68"/>
    <mergeCell ref="G67:G68"/>
    <mergeCell ref="H67:H68"/>
    <mergeCell ref="L74:L75"/>
    <mergeCell ref="M74:M75"/>
    <mergeCell ref="V74:V75"/>
    <mergeCell ref="A74:A75"/>
    <mergeCell ref="B74:B75"/>
    <mergeCell ref="C74:C75"/>
    <mergeCell ref="D74:D75"/>
    <mergeCell ref="E74:E75"/>
    <mergeCell ref="G74:G75"/>
    <mergeCell ref="H74:H75"/>
    <mergeCell ref="C93:E93"/>
    <mergeCell ref="C94:E94"/>
    <mergeCell ref="C95:E95"/>
    <mergeCell ref="C86:E86"/>
    <mergeCell ref="C87:E87"/>
    <mergeCell ref="C88:E88"/>
    <mergeCell ref="C89:E89"/>
    <mergeCell ref="C90:E90"/>
    <mergeCell ref="C91:E91"/>
    <mergeCell ref="C92:E92"/>
    <mergeCell ref="L21:L22"/>
    <mergeCell ref="M21:M22"/>
    <mergeCell ref="V21:V22"/>
    <mergeCell ref="A21:A22"/>
    <mergeCell ref="B21:B22"/>
    <mergeCell ref="C21:C22"/>
    <mergeCell ref="D21:D22"/>
    <mergeCell ref="E21:E22"/>
    <mergeCell ref="G21:G22"/>
    <mergeCell ref="H21:H22"/>
    <mergeCell ref="L25:L26"/>
    <mergeCell ref="M25:M26"/>
    <mergeCell ref="V25:V26"/>
    <mergeCell ref="A25:A26"/>
    <mergeCell ref="B25:B26"/>
    <mergeCell ref="C25:C26"/>
    <mergeCell ref="D25:D26"/>
    <mergeCell ref="E25:E26"/>
    <mergeCell ref="G25:G26"/>
    <mergeCell ref="H25:H26"/>
    <mergeCell ref="L29:L30"/>
    <mergeCell ref="M29:M30"/>
    <mergeCell ref="V29:V30"/>
    <mergeCell ref="A29:A30"/>
    <mergeCell ref="B29:B30"/>
    <mergeCell ref="C29:C30"/>
    <mergeCell ref="D29:D30"/>
    <mergeCell ref="E29:E30"/>
    <mergeCell ref="G29:G30"/>
    <mergeCell ref="H29:H30"/>
    <mergeCell ref="C79:E79"/>
    <mergeCell ref="C80:E80"/>
    <mergeCell ref="C81:E81"/>
    <mergeCell ref="C82:E82"/>
    <mergeCell ref="C83:E83"/>
    <mergeCell ref="C84:E84"/>
    <mergeCell ref="C85:E85"/>
    <mergeCell ref="D9:D10"/>
    <mergeCell ref="E9:E10"/>
    <mergeCell ref="G9:G10"/>
    <mergeCell ref="H9:H10"/>
    <mergeCell ref="G13:G14"/>
    <mergeCell ref="H13:H14"/>
    <mergeCell ref="L9:L10"/>
    <mergeCell ref="M9:M10"/>
    <mergeCell ref="L13:L14"/>
    <mergeCell ref="M13:M14"/>
    <mergeCell ref="V13:V14"/>
    <mergeCell ref="A2:V2"/>
    <mergeCell ref="A3:V3"/>
    <mergeCell ref="A5:V5"/>
    <mergeCell ref="A6:V6"/>
    <mergeCell ref="C7:E7"/>
    <mergeCell ref="Q7:R7"/>
    <mergeCell ref="A9:A10"/>
    <mergeCell ref="V9:V10"/>
    <mergeCell ref="B9:B10"/>
    <mergeCell ref="C9:C10"/>
    <mergeCell ref="A13:A14"/>
    <mergeCell ref="B13:B14"/>
    <mergeCell ref="C13:C14"/>
    <mergeCell ref="D13:D14"/>
    <mergeCell ref="E13:E14"/>
    <mergeCell ref="L17:L18"/>
    <mergeCell ref="M17:M18"/>
    <mergeCell ref="V17:V18"/>
    <mergeCell ref="A17:A18"/>
    <mergeCell ref="B17:B18"/>
    <mergeCell ref="C17:C18"/>
    <mergeCell ref="D17:D18"/>
    <mergeCell ref="E17:E18"/>
    <mergeCell ref="G17:G18"/>
    <mergeCell ref="H17:H18"/>
    <mergeCell ref="L33:L34"/>
    <mergeCell ref="M33:M34"/>
    <mergeCell ref="V33:V34"/>
    <mergeCell ref="A33:A34"/>
    <mergeCell ref="B33:B34"/>
    <mergeCell ref="C33:C34"/>
    <mergeCell ref="D33:D34"/>
    <mergeCell ref="E33:E34"/>
    <mergeCell ref="G33:G34"/>
    <mergeCell ref="H33:H34"/>
    <mergeCell ref="L37:L38"/>
    <mergeCell ref="M37:M38"/>
    <mergeCell ref="V37:V38"/>
    <mergeCell ref="A41:V41"/>
    <mergeCell ref="C42:E42"/>
    <mergeCell ref="Q42:R42"/>
    <mergeCell ref="A37:A38"/>
    <mergeCell ref="B37:B38"/>
    <mergeCell ref="C37:C38"/>
    <mergeCell ref="D37:D38"/>
    <mergeCell ref="E37:E38"/>
    <mergeCell ref="G37:G38"/>
    <mergeCell ref="H37:H38"/>
    <mergeCell ref="L44:L45"/>
    <mergeCell ref="M44:M45"/>
    <mergeCell ref="V44:V45"/>
    <mergeCell ref="A44:A45"/>
    <mergeCell ref="B44:B45"/>
    <mergeCell ref="C44:C45"/>
    <mergeCell ref="D44:D45"/>
    <mergeCell ref="E44:E45"/>
    <mergeCell ref="G44:G45"/>
    <mergeCell ref="H44:H45"/>
    <mergeCell ref="L48:L49"/>
    <mergeCell ref="M48:M49"/>
    <mergeCell ref="V48:V49"/>
    <mergeCell ref="A48:A49"/>
    <mergeCell ref="B48:B49"/>
    <mergeCell ref="C48:C49"/>
    <mergeCell ref="D48:D49"/>
    <mergeCell ref="E48:E49"/>
    <mergeCell ref="G48:G49"/>
    <mergeCell ref="H48:H49"/>
    <mergeCell ref="L52:L53"/>
    <mergeCell ref="M52:M53"/>
    <mergeCell ref="V52:V53"/>
    <mergeCell ref="A52:A53"/>
    <mergeCell ref="B52:B53"/>
    <mergeCell ref="C52:C53"/>
    <mergeCell ref="D52:D53"/>
    <mergeCell ref="E52:E53"/>
    <mergeCell ref="G52:G53"/>
    <mergeCell ref="H52:H53"/>
    <mergeCell ref="L63:L64"/>
    <mergeCell ref="M63:M64"/>
    <mergeCell ref="V63:V64"/>
    <mergeCell ref="A63:A64"/>
    <mergeCell ref="B63:B64"/>
    <mergeCell ref="C63:C64"/>
    <mergeCell ref="D63:D64"/>
    <mergeCell ref="E63:E64"/>
    <mergeCell ref="G63:G64"/>
    <mergeCell ref="H63:H64"/>
  </mergeCells>
  <printOptions/>
  <pageMargins bottom="2.4475703324808182" footer="0.0" header="0.0" left="0.7" right="0.7" top="0.75"/>
  <pageSetup fitToHeight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showGridLines="0" workbookViewId="0"/>
  </sheetViews>
  <sheetFormatPr customHeight="1" defaultColWidth="14.43" defaultRowHeight="15.0"/>
  <cols>
    <col customWidth="1" min="1" max="2" width="10.14"/>
    <col customWidth="1" min="3" max="3" width="30.71"/>
    <col customWidth="1" min="4" max="4" width="10.14"/>
    <col customWidth="1" min="5" max="5" width="30.71"/>
    <col customWidth="1" min="6" max="6" width="10.14"/>
    <col customWidth="1" min="7" max="7" width="30.71"/>
    <col customWidth="1" min="8" max="8" width="10.14"/>
    <col customWidth="1" min="9" max="10" width="30.71"/>
    <col customWidth="1" hidden="1" min="11" max="23" width="17.0"/>
  </cols>
  <sheetData>
    <row r="1" ht="27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90"/>
    </row>
    <row r="2" ht="27.75" customHeight="1">
      <c r="A2" s="3" t="s">
        <v>0</v>
      </c>
      <c r="W2" s="90"/>
    </row>
    <row r="3" ht="27.75" customHeight="1">
      <c r="A3" s="3" t="s">
        <v>1</v>
      </c>
      <c r="W3" s="90"/>
    </row>
    <row r="4" ht="27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90"/>
    </row>
    <row r="5" ht="27.75" customHeight="1">
      <c r="A5" s="91" t="s">
        <v>2</v>
      </c>
      <c r="B5" s="5"/>
      <c r="C5" s="5"/>
      <c r="D5" s="5"/>
      <c r="E5" s="5"/>
      <c r="F5" s="5"/>
      <c r="G5" s="5"/>
      <c r="H5" s="5"/>
      <c r="I5" s="5"/>
      <c r="J5" s="6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ht="27.75" customHeight="1">
      <c r="A6" s="92" t="s">
        <v>57</v>
      </c>
      <c r="B6" s="93" t="s">
        <v>58</v>
      </c>
      <c r="C6" s="94" t="s">
        <v>59</v>
      </c>
      <c r="D6" s="92" t="s">
        <v>57</v>
      </c>
      <c r="E6" s="95">
        <v>44565.0</v>
      </c>
      <c r="F6" s="92" t="s">
        <v>57</v>
      </c>
      <c r="G6" s="95">
        <v>44563.0</v>
      </c>
      <c r="H6" s="92" t="s">
        <v>57</v>
      </c>
      <c r="I6" s="96" t="s">
        <v>20</v>
      </c>
      <c r="J6" s="97" t="s">
        <v>60</v>
      </c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ht="13.5" customHeight="1">
      <c r="A7" s="98">
        <v>1.0</v>
      </c>
      <c r="B7" s="99">
        <v>1.0</v>
      </c>
      <c r="C7" s="100" t="str">
        <f>' szczegóły'!G9</f>
        <v>Poliakova Nada		</v>
      </c>
      <c r="D7" s="98">
        <v>9.0</v>
      </c>
      <c r="E7" s="101" t="str">
        <f>' szczegóły'!V9</f>
        <v>Poliakova Nada		</v>
      </c>
      <c r="F7" s="102">
        <v>13.0</v>
      </c>
      <c r="G7" s="103" t="str">
        <f>' szczegóły'!V44</f>
        <v>Matis Sofia		</v>
      </c>
      <c r="H7" s="102">
        <v>15.0</v>
      </c>
      <c r="I7" s="101" t="str">
        <f>' szczegóły'!V63</f>
        <v>Poznańska Wiktoria		</v>
      </c>
      <c r="J7" s="103" t="str">
        <f>' szczegóły'!V74</f>
        <v>Mocova Daniela</v>
      </c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</row>
    <row r="8" ht="13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</row>
    <row r="9" ht="13.5" customHeight="1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</row>
    <row r="10" ht="13.5" customHeight="1">
      <c r="A10" s="105"/>
      <c r="B10" s="106"/>
      <c r="C10" s="106"/>
      <c r="D10" s="105"/>
      <c r="E10" s="105"/>
      <c r="F10" s="105"/>
      <c r="G10" s="105"/>
      <c r="H10" s="105"/>
      <c r="I10" s="105"/>
      <c r="J10" s="105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</row>
    <row r="11" ht="13.5" customHeight="1">
      <c r="A11" s="105"/>
      <c r="B11" s="107">
        <v>16.0</v>
      </c>
      <c r="C11" s="108" t="str">
        <f>'JUNIORKI ranking'!B19</f>
        <v>Fiedler Martyna		</v>
      </c>
      <c r="D11" s="105"/>
      <c r="E11" s="105"/>
      <c r="F11" s="105"/>
      <c r="G11" s="105"/>
      <c r="H11" s="105"/>
      <c r="I11" s="105"/>
      <c r="J11" s="105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</row>
    <row r="12" ht="13.5" customHeight="1">
      <c r="A12" s="105"/>
      <c r="C12" s="105"/>
      <c r="D12" s="105"/>
      <c r="E12" s="105"/>
      <c r="F12" s="105"/>
      <c r="G12" s="105"/>
      <c r="H12" s="105"/>
      <c r="I12" s="105"/>
      <c r="J12" s="105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</row>
    <row r="13" ht="13.5" customHeight="1">
      <c r="A13" s="105"/>
      <c r="C13" s="105"/>
      <c r="D13" s="105"/>
      <c r="E13" s="105"/>
      <c r="F13" s="105"/>
      <c r="G13" s="105"/>
      <c r="H13" s="105"/>
      <c r="I13" s="105"/>
      <c r="J13" s="105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</row>
    <row r="14" ht="13.5" customHeight="1">
      <c r="A14" s="106"/>
      <c r="C14" s="106"/>
      <c r="D14" s="105"/>
      <c r="E14" s="106"/>
      <c r="F14" s="105"/>
      <c r="G14" s="105"/>
      <c r="H14" s="105"/>
      <c r="I14" s="105"/>
      <c r="J14" s="105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</row>
    <row r="15" ht="13.5" customHeight="1">
      <c r="A15" s="98">
        <v>2.0</v>
      </c>
      <c r="B15" s="109">
        <v>9.0</v>
      </c>
      <c r="C15" s="110" t="str">
        <f>'JUNIORKI ranking'!B12</f>
        <v>Matis Sofia		</v>
      </c>
      <c r="D15" s="105"/>
      <c r="E15" s="101" t="str">
        <f>' szczegóły'!V13</f>
        <v>Matis Sofia		</v>
      </c>
      <c r="F15" s="105"/>
      <c r="G15" s="105"/>
      <c r="H15" s="105"/>
      <c r="I15" s="105"/>
      <c r="J15" s="105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</row>
    <row r="16" ht="13.5" customHeight="1">
      <c r="A16" s="105"/>
      <c r="B16" s="105"/>
      <c r="C16" s="105"/>
      <c r="D16" s="105"/>
      <c r="E16" s="105"/>
      <c r="F16" s="105"/>
      <c r="G16" s="105"/>
      <c r="H16" s="105"/>
      <c r="I16" s="105"/>
      <c r="J16" s="105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</row>
    <row r="17" ht="13.5" customHeight="1">
      <c r="A17" s="105"/>
      <c r="B17" s="105"/>
      <c r="C17" s="105"/>
      <c r="D17" s="105"/>
      <c r="E17" s="105"/>
      <c r="F17" s="105"/>
      <c r="G17" s="105"/>
      <c r="H17" s="105"/>
      <c r="I17" s="105"/>
      <c r="J17" s="105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</row>
    <row r="18" ht="13.5" customHeight="1">
      <c r="A18" s="105"/>
      <c r="B18" s="106"/>
      <c r="C18" s="106"/>
      <c r="D18" s="105"/>
      <c r="E18" s="105"/>
      <c r="F18" s="105"/>
      <c r="G18" s="105"/>
      <c r="H18" s="105"/>
      <c r="I18" s="105"/>
      <c r="J18" s="105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</row>
    <row r="19" ht="13.5" customHeight="1">
      <c r="A19" s="105"/>
      <c r="B19" s="109">
        <v>8.0</v>
      </c>
      <c r="C19" s="110" t="str">
        <f>'JUNIORKI ranking'!B11</f>
        <v>Malickova Radoslava		</v>
      </c>
      <c r="D19" s="105"/>
      <c r="E19" s="105"/>
      <c r="F19" s="105"/>
      <c r="G19" s="105"/>
      <c r="H19" s="105"/>
      <c r="I19" s="105"/>
      <c r="J19" s="105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</row>
    <row r="20" ht="13.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</row>
    <row r="21" ht="13.5" customHeight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</row>
    <row r="22" ht="13.5" customHeight="1">
      <c r="A22" s="106"/>
      <c r="B22" s="106"/>
      <c r="C22" s="106"/>
      <c r="D22" s="106"/>
      <c r="E22" s="106"/>
      <c r="F22" s="105"/>
      <c r="G22" s="106"/>
      <c r="H22" s="105"/>
      <c r="I22" s="105"/>
      <c r="J22" s="105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</row>
    <row r="23" ht="13.5" customHeight="1">
      <c r="A23" s="98">
        <v>3.0</v>
      </c>
      <c r="B23" s="99">
        <v>5.0</v>
      </c>
      <c r="C23" s="100" t="str">
        <f>'JUNIORKI ranking'!B8</f>
        <v>Poznańska Wiktoria		</v>
      </c>
      <c r="D23" s="98">
        <v>10.0</v>
      </c>
      <c r="E23" s="111" t="str">
        <f>' szczegóły'!V17</f>
        <v>Poznańska Wiktoria		</v>
      </c>
      <c r="F23" s="105"/>
      <c r="G23" s="103" t="str">
        <f>' szczegóły'!V48</f>
        <v>Poznańska Wiktoria		</v>
      </c>
      <c r="H23" s="105"/>
      <c r="I23" s="105"/>
      <c r="J23" s="105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ht="13.5" customHeight="1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ht="13.5" customHeight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ht="13.5" customHeight="1">
      <c r="A26" s="105"/>
      <c r="B26" s="106"/>
      <c r="C26" s="106"/>
      <c r="D26" s="105"/>
      <c r="E26" s="105"/>
      <c r="F26" s="105"/>
      <c r="G26" s="105"/>
      <c r="H26" s="105"/>
      <c r="I26" s="105"/>
      <c r="J26" s="105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ht="13.5" customHeight="1">
      <c r="A27" s="105"/>
      <c r="B27" s="99">
        <v>12.0</v>
      </c>
      <c r="C27" s="100" t="str">
        <f>'JUNIORKI ranking'!B15</f>
        <v>Durackova Tamara		</v>
      </c>
      <c r="D27" s="105"/>
      <c r="E27" s="105"/>
      <c r="F27" s="105"/>
      <c r="G27" s="105"/>
      <c r="H27" s="105"/>
      <c r="I27" s="105"/>
      <c r="J27" s="105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ht="13.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ht="13.5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ht="13.5" customHeight="1">
      <c r="A30" s="106"/>
      <c r="B30" s="106"/>
      <c r="C30" s="106"/>
      <c r="D30" s="105"/>
      <c r="E30" s="106"/>
      <c r="F30" s="105"/>
      <c r="G30" s="105"/>
      <c r="H30" s="105"/>
      <c r="I30" s="105"/>
      <c r="J30" s="105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ht="13.5" customHeight="1">
      <c r="A31" s="98">
        <v>4.0</v>
      </c>
      <c r="B31" s="112">
        <v>13.0</v>
      </c>
      <c r="C31" s="110" t="str">
        <f>'JUNIORKI ranking'!B16</f>
        <v>Nowakowska Katarzyna		</v>
      </c>
      <c r="D31" s="105"/>
      <c r="E31" s="111" t="str">
        <f>' szczegóły'!V21</f>
        <v>Cebula Izabela		</v>
      </c>
      <c r="F31" s="105"/>
      <c r="G31" s="105"/>
      <c r="H31" s="105"/>
      <c r="I31" s="105"/>
      <c r="J31" s="105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ht="13.5" customHeight="1">
      <c r="A32" s="105"/>
      <c r="C32" s="105"/>
      <c r="D32" s="105"/>
      <c r="E32" s="105"/>
      <c r="F32" s="105"/>
      <c r="G32" s="105"/>
      <c r="H32" s="105"/>
      <c r="I32" s="105"/>
      <c r="J32" s="105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ht="13.5" customHeight="1">
      <c r="A33" s="105"/>
      <c r="C33" s="105"/>
      <c r="D33" s="105"/>
      <c r="E33" s="105"/>
      <c r="F33" s="105"/>
      <c r="G33" s="105"/>
      <c r="H33" s="105"/>
      <c r="I33" s="105"/>
      <c r="J33" s="105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ht="13.5" customHeight="1">
      <c r="A34" s="105"/>
      <c r="C34" s="106"/>
      <c r="D34" s="105"/>
      <c r="E34" s="105"/>
      <c r="F34" s="105"/>
      <c r="G34" s="105"/>
      <c r="H34" s="105"/>
      <c r="I34" s="105"/>
      <c r="J34" s="105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ht="13.5" customHeight="1">
      <c r="A35" s="105"/>
      <c r="B35" s="109">
        <v>4.0</v>
      </c>
      <c r="C35" s="110" t="str">
        <f>'JUNIORKI ranking'!B7</f>
        <v>Cebula Izabela		</v>
      </c>
      <c r="D35" s="105"/>
      <c r="E35" s="105"/>
      <c r="F35" s="105"/>
      <c r="G35" s="105"/>
      <c r="H35" s="105"/>
      <c r="I35" s="105"/>
      <c r="J35" s="105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ht="13.5" customHeight="1">
      <c r="A36" s="105"/>
      <c r="B36" s="105"/>
      <c r="C36" s="105"/>
      <c r="D36" s="105"/>
      <c r="E36" s="105"/>
      <c r="F36" s="105"/>
      <c r="G36" s="105"/>
      <c r="H36" s="105"/>
      <c r="I36" s="105"/>
      <c r="J36" s="105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</row>
    <row r="37" ht="13.5" customHeight="1">
      <c r="A37" s="105"/>
      <c r="B37" s="105"/>
      <c r="C37" s="105"/>
      <c r="D37" s="105"/>
      <c r="E37" s="105"/>
      <c r="F37" s="105"/>
      <c r="G37" s="105"/>
      <c r="H37" s="105"/>
      <c r="I37" s="105"/>
      <c r="J37" s="105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</row>
    <row r="38" ht="13.5" customHeight="1">
      <c r="A38" s="106"/>
      <c r="B38" s="106"/>
      <c r="C38" s="106"/>
      <c r="D38" s="106"/>
      <c r="E38" s="106"/>
      <c r="F38" s="106"/>
      <c r="G38" s="106"/>
      <c r="H38" s="105"/>
      <c r="I38" s="106"/>
      <c r="J38" s="105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</row>
    <row r="39" ht="13.5" customHeight="1">
      <c r="A39" s="98">
        <v>5.0</v>
      </c>
      <c r="B39" s="99">
        <v>3.0</v>
      </c>
      <c r="C39" s="100" t="str">
        <f>'JUNIORKI ranking'!B6</f>
        <v>Rainka Jagoda		</v>
      </c>
      <c r="D39" s="98">
        <v>11.0</v>
      </c>
      <c r="E39" s="101" t="str">
        <f>' szczegóły'!V25</f>
        <v>Mielcarek Maja		</v>
      </c>
      <c r="F39" s="102">
        <v>14.0</v>
      </c>
      <c r="G39" s="113" t="str">
        <f>' szczegóły'!V52</f>
        <v>Mielcarek Maja		</v>
      </c>
      <c r="H39" s="105"/>
      <c r="I39" s="101" t="str">
        <f>' szczegóły'!V67</f>
        <v>Mocova Daniela</v>
      </c>
      <c r="J39" s="105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</row>
    <row r="40" ht="13.5" customHeight="1">
      <c r="A40" s="105"/>
      <c r="B40" s="105"/>
      <c r="C40" s="105"/>
      <c r="D40" s="105"/>
      <c r="E40" s="105"/>
      <c r="F40" s="105"/>
      <c r="G40" s="105"/>
      <c r="H40" s="105"/>
      <c r="I40" s="105"/>
      <c r="J40" s="105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</row>
    <row r="41" ht="13.5" customHeight="1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</row>
    <row r="42" ht="13.5" customHeight="1">
      <c r="A42" s="105"/>
      <c r="B42" s="106"/>
      <c r="C42" s="106"/>
      <c r="D42" s="105"/>
      <c r="E42" s="105"/>
      <c r="F42" s="105"/>
      <c r="G42" s="105"/>
      <c r="H42" s="105"/>
      <c r="I42" s="105"/>
      <c r="J42" s="105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</row>
    <row r="43" ht="13.5" customHeight="1">
      <c r="A43" s="105"/>
      <c r="B43" s="107">
        <v>14.0</v>
      </c>
      <c r="C43" s="108" t="str">
        <f>'JUNIORKI ranking'!B17</f>
        <v>Mielcarek Maja		</v>
      </c>
      <c r="D43" s="105"/>
      <c r="E43" s="105"/>
      <c r="F43" s="105"/>
      <c r="G43" s="105"/>
      <c r="H43" s="105"/>
      <c r="I43" s="105"/>
      <c r="J43" s="105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</row>
    <row r="44" ht="13.5" customHeight="1">
      <c r="A44" s="105"/>
      <c r="C44" s="105"/>
      <c r="D44" s="105"/>
      <c r="E44" s="105"/>
      <c r="F44" s="105"/>
      <c r="G44" s="105"/>
      <c r="H44" s="105"/>
      <c r="I44" s="105"/>
      <c r="J44" s="105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</row>
    <row r="45" ht="13.5" customHeight="1">
      <c r="A45" s="105"/>
      <c r="C45" s="105"/>
      <c r="D45" s="105"/>
      <c r="E45" s="105"/>
      <c r="F45" s="105"/>
      <c r="G45" s="105"/>
      <c r="H45" s="105"/>
      <c r="I45" s="105"/>
      <c r="J45" s="105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</row>
    <row r="46" ht="13.5" customHeight="1">
      <c r="A46" s="106"/>
      <c r="C46" s="106"/>
      <c r="D46" s="105"/>
      <c r="E46" s="106"/>
      <c r="F46" s="105"/>
      <c r="G46" s="105"/>
      <c r="H46" s="105"/>
      <c r="I46" s="105"/>
      <c r="J46" s="105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</row>
    <row r="47" ht="13.5" customHeight="1">
      <c r="A47" s="98">
        <v>6.0</v>
      </c>
      <c r="B47" s="109">
        <v>11.0</v>
      </c>
      <c r="C47" s="110" t="str">
        <f>'JUNIORKI ranking'!B14</f>
        <v>Beskidova Katarina		</v>
      </c>
      <c r="D47" s="105"/>
      <c r="E47" s="101" t="str">
        <f>' szczegóły'!V29</f>
        <v>Beskidova Katarina		</v>
      </c>
      <c r="F47" s="105"/>
      <c r="G47" s="105"/>
      <c r="H47" s="105"/>
      <c r="I47" s="105"/>
      <c r="J47" s="105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</row>
    <row r="48" ht="13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</row>
    <row r="49" ht="13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</row>
    <row r="50" ht="13.5" customHeight="1">
      <c r="A50" s="105"/>
      <c r="B50" s="106"/>
      <c r="C50" s="106"/>
      <c r="D50" s="105"/>
      <c r="E50" s="105"/>
      <c r="F50" s="105"/>
      <c r="G50" s="105"/>
      <c r="H50" s="105"/>
      <c r="I50" s="105"/>
      <c r="J50" s="105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</row>
    <row r="51" ht="13.5" customHeight="1">
      <c r="A51" s="105"/>
      <c r="B51" s="109">
        <v>6.0</v>
      </c>
      <c r="C51" s="110" t="str">
        <f>'JUNIORKI ranking'!B9</f>
        <v>Maćkowiak Zofia		</v>
      </c>
      <c r="D51" s="105"/>
      <c r="E51" s="105"/>
      <c r="F51" s="105"/>
      <c r="G51" s="105"/>
      <c r="H51" s="105"/>
      <c r="I51" s="105"/>
      <c r="J51" s="105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</row>
    <row r="52" ht="13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</row>
    <row r="53" ht="13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</row>
    <row r="54" ht="13.5" customHeight="1">
      <c r="A54" s="106"/>
      <c r="B54" s="106"/>
      <c r="C54" s="106"/>
      <c r="D54" s="106"/>
      <c r="E54" s="106"/>
      <c r="F54" s="105"/>
      <c r="G54" s="106"/>
      <c r="H54" s="105"/>
      <c r="I54" s="105"/>
      <c r="J54" s="105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</row>
    <row r="55" ht="13.5" customHeight="1">
      <c r="A55" s="98">
        <v>7.0</v>
      </c>
      <c r="B55" s="99">
        <v>7.0</v>
      </c>
      <c r="C55" s="100" t="str">
        <f>'JUNIORKI ranking'!B10</f>
        <v>Mazanikova Ema		</v>
      </c>
      <c r="D55" s="98">
        <v>12.0</v>
      </c>
      <c r="E55" s="111" t="str">
        <f>' szczegóły'!V33</f>
        <v>Mazanikova Ema		</v>
      </c>
      <c r="F55" s="105"/>
      <c r="G55" s="113" t="str">
        <f>' szczegóły'!V56</f>
        <v>Mocova Daniela</v>
      </c>
      <c r="H55" s="105"/>
      <c r="I55" s="105"/>
      <c r="J55" s="105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</row>
    <row r="56" ht="13.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</row>
    <row r="57" ht="13.5" customHeight="1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</row>
    <row r="58" ht="13.5" customHeight="1">
      <c r="A58" s="105"/>
      <c r="B58" s="106"/>
      <c r="C58" s="106"/>
      <c r="D58" s="105"/>
      <c r="E58" s="105"/>
      <c r="F58" s="105"/>
      <c r="G58" s="105"/>
      <c r="H58" s="105"/>
      <c r="I58" s="105"/>
      <c r="J58" s="105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</row>
    <row r="59" ht="13.5" customHeight="1">
      <c r="A59" s="105"/>
      <c r="B59" s="99">
        <v>10.0</v>
      </c>
      <c r="C59" s="100" t="str">
        <f>'JUNIORKI ranking'!B13</f>
        <v>Benicka Anna		</v>
      </c>
      <c r="D59" s="105"/>
      <c r="E59" s="105"/>
      <c r="F59" s="105"/>
      <c r="G59" s="105"/>
      <c r="H59" s="105"/>
      <c r="I59" s="105"/>
      <c r="J59" s="105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</row>
    <row r="60" ht="13.5" customHeight="1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</row>
    <row r="61" ht="13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</row>
    <row r="62" ht="13.5" customHeight="1">
      <c r="A62" s="106"/>
      <c r="B62" s="106"/>
      <c r="C62" s="106"/>
      <c r="D62" s="105"/>
      <c r="E62" s="106"/>
      <c r="F62" s="105"/>
      <c r="G62" s="105"/>
      <c r="H62" s="105"/>
      <c r="I62" s="105"/>
      <c r="J62" s="105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</row>
    <row r="63" ht="13.5" customHeight="1">
      <c r="A63" s="98">
        <v>8.0</v>
      </c>
      <c r="B63" s="114">
        <v>15.0</v>
      </c>
      <c r="C63" s="115" t="str">
        <f>'JUNIORKI ranking'!B18</f>
        <v>Karpowicz Maja		</v>
      </c>
      <c r="D63" s="105"/>
      <c r="E63" s="111" t="str">
        <f>' szczegóły'!V37</f>
        <v>Mocova Daniela</v>
      </c>
      <c r="F63" s="105"/>
      <c r="G63" s="105"/>
      <c r="H63" s="105"/>
      <c r="I63" s="105"/>
      <c r="J63" s="105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</row>
    <row r="64" ht="13.5" customHeight="1">
      <c r="A64" s="105"/>
      <c r="C64" s="105"/>
      <c r="D64" s="105"/>
      <c r="E64" s="105"/>
      <c r="F64" s="105"/>
      <c r="G64" s="105"/>
      <c r="H64" s="105"/>
      <c r="I64" s="105"/>
      <c r="J64" s="105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ht="13.5" customHeight="1">
      <c r="A65" s="105"/>
      <c r="C65" s="105"/>
      <c r="D65" s="105"/>
      <c r="E65" s="105"/>
      <c r="F65" s="105"/>
      <c r="G65" s="105"/>
      <c r="H65" s="105"/>
      <c r="I65" s="105"/>
      <c r="J65" s="105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</row>
    <row r="66" ht="13.5" customHeight="1">
      <c r="A66" s="105"/>
      <c r="C66" s="106"/>
      <c r="D66" s="105"/>
      <c r="E66" s="105"/>
      <c r="F66" s="105"/>
      <c r="G66" s="105"/>
      <c r="H66" s="105"/>
      <c r="I66" s="105"/>
      <c r="J66" s="105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</row>
    <row r="67" ht="13.5" customHeight="1">
      <c r="A67" s="105"/>
      <c r="B67" s="109">
        <v>2.0</v>
      </c>
      <c r="C67" s="110" t="str">
        <f>'JUNIORKI ranking'!B5</f>
        <v>Mocova Daniela</v>
      </c>
      <c r="D67" s="105"/>
      <c r="E67" s="105"/>
      <c r="F67" s="105"/>
      <c r="G67" s="105"/>
      <c r="H67" s="105"/>
      <c r="I67" s="105"/>
      <c r="J67" s="105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</row>
    <row r="68" ht="13.5" customHeight="1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</row>
    <row r="69" ht="13.5" customHeight="1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</row>
    <row r="70" ht="13.5" customHeight="1">
      <c r="A70" s="106"/>
      <c r="B70" s="106"/>
      <c r="C70" s="106"/>
      <c r="D70" s="106"/>
      <c r="E70" s="106"/>
      <c r="F70" s="106"/>
      <c r="G70" s="106"/>
      <c r="H70" s="106"/>
      <c r="I70" s="106"/>
      <c r="J70" s="106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</row>
    <row r="71" ht="12.75" hidden="1" customHeight="1">
      <c r="A71" s="116"/>
      <c r="B71" s="116"/>
      <c r="C71" s="117"/>
      <c r="D71" s="116"/>
      <c r="E71" s="117"/>
      <c r="F71" s="116"/>
      <c r="G71" s="117"/>
      <c r="H71" s="116"/>
      <c r="I71" s="117"/>
      <c r="J71" s="117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</row>
    <row r="72" ht="12.75" hidden="1" customHeight="1">
      <c r="A72" s="116"/>
      <c r="B72" s="116"/>
      <c r="C72" s="117"/>
      <c r="D72" s="116"/>
      <c r="E72" s="117"/>
      <c r="F72" s="116"/>
      <c r="G72" s="117"/>
      <c r="H72" s="116"/>
      <c r="I72" s="117"/>
      <c r="J72" s="117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</row>
    <row r="73" ht="12.75" hidden="1" customHeight="1">
      <c r="A73" s="116"/>
      <c r="B73" s="116"/>
      <c r="C73" s="117"/>
      <c r="D73" s="116"/>
      <c r="E73" s="117"/>
      <c r="F73" s="116"/>
      <c r="G73" s="117"/>
      <c r="H73" s="116"/>
      <c r="I73" s="117"/>
      <c r="J73" s="117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</row>
    <row r="74" ht="12.75" hidden="1" customHeight="1">
      <c r="A74" s="116"/>
      <c r="B74" s="116"/>
      <c r="C74" s="117"/>
      <c r="D74" s="116"/>
      <c r="E74" s="117"/>
      <c r="F74" s="116"/>
      <c r="G74" s="117"/>
      <c r="H74" s="116"/>
      <c r="I74" s="117"/>
      <c r="J74" s="117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</row>
    <row r="75" ht="12.75" hidden="1" customHeight="1">
      <c r="A75" s="116"/>
      <c r="B75" s="116"/>
      <c r="C75" s="117"/>
      <c r="D75" s="116"/>
      <c r="E75" s="117"/>
      <c r="F75" s="116"/>
      <c r="G75" s="117"/>
      <c r="H75" s="116"/>
      <c r="I75" s="117"/>
      <c r="J75" s="117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</row>
    <row r="76" ht="12.75" hidden="1" customHeight="1">
      <c r="A76" s="116"/>
      <c r="B76" s="116"/>
      <c r="C76" s="117"/>
      <c r="D76" s="116"/>
      <c r="E76" s="117"/>
      <c r="F76" s="116"/>
      <c r="G76" s="117"/>
      <c r="H76" s="116"/>
      <c r="I76" s="117"/>
      <c r="J76" s="117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</row>
    <row r="77" ht="12.75" hidden="1" customHeight="1">
      <c r="A77" s="116"/>
      <c r="B77" s="116"/>
      <c r="C77" s="117"/>
      <c r="D77" s="116"/>
      <c r="E77" s="117"/>
      <c r="F77" s="116"/>
      <c r="G77" s="117"/>
      <c r="H77" s="116"/>
      <c r="I77" s="117"/>
      <c r="J77" s="117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</row>
    <row r="78" ht="12.75" hidden="1" customHeight="1">
      <c r="A78" s="116"/>
      <c r="B78" s="116"/>
      <c r="C78" s="117"/>
      <c r="D78" s="116"/>
      <c r="E78" s="117"/>
      <c r="F78" s="116"/>
      <c r="G78" s="117"/>
      <c r="H78" s="116"/>
      <c r="I78" s="117"/>
      <c r="J78" s="117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</row>
    <row r="79" ht="12.75" hidden="1" customHeight="1">
      <c r="A79" s="116"/>
      <c r="B79" s="116"/>
      <c r="C79" s="117"/>
      <c r="D79" s="116"/>
      <c r="E79" s="117"/>
      <c r="F79" s="116"/>
      <c r="G79" s="117"/>
      <c r="H79" s="116"/>
      <c r="I79" s="117"/>
      <c r="J79" s="117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</row>
    <row r="80" ht="12.75" hidden="1" customHeight="1">
      <c r="A80" s="116"/>
      <c r="B80" s="116"/>
      <c r="C80" s="117"/>
      <c r="D80" s="116"/>
      <c r="E80" s="117"/>
      <c r="F80" s="116"/>
      <c r="G80" s="117"/>
      <c r="H80" s="116"/>
      <c r="I80" s="117"/>
      <c r="J80" s="117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</row>
    <row r="81" ht="12.75" hidden="1" customHeight="1">
      <c r="A81" s="116"/>
      <c r="B81" s="116"/>
      <c r="C81" s="117"/>
      <c r="D81" s="116"/>
      <c r="E81" s="117"/>
      <c r="F81" s="116"/>
      <c r="G81" s="117"/>
      <c r="H81" s="116"/>
      <c r="I81" s="117"/>
      <c r="J81" s="117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</row>
    <row r="82" ht="12.75" hidden="1" customHeight="1">
      <c r="A82" s="116"/>
      <c r="B82" s="116"/>
      <c r="C82" s="117"/>
      <c r="D82" s="116"/>
      <c r="E82" s="117"/>
      <c r="F82" s="116"/>
      <c r="G82" s="117"/>
      <c r="H82" s="116"/>
      <c r="I82" s="117"/>
      <c r="J82" s="117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</row>
    <row r="83" ht="12.75" hidden="1" customHeight="1">
      <c r="A83" s="116"/>
      <c r="B83" s="116"/>
      <c r="C83" s="117"/>
      <c r="D83" s="116"/>
      <c r="E83" s="117"/>
      <c r="F83" s="116"/>
      <c r="G83" s="117"/>
      <c r="H83" s="116"/>
      <c r="I83" s="117"/>
      <c r="J83" s="117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</row>
    <row r="84" ht="12.75" hidden="1" customHeight="1">
      <c r="A84" s="116"/>
      <c r="B84" s="116"/>
      <c r="C84" s="117"/>
      <c r="D84" s="116"/>
      <c r="E84" s="117"/>
      <c r="F84" s="116"/>
      <c r="G84" s="117"/>
      <c r="H84" s="116"/>
      <c r="I84" s="117"/>
      <c r="J84" s="117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</row>
    <row r="85" ht="12.75" hidden="1" customHeight="1">
      <c r="A85" s="116"/>
      <c r="B85" s="116"/>
      <c r="C85" s="117"/>
      <c r="D85" s="116"/>
      <c r="E85" s="117"/>
      <c r="F85" s="116"/>
      <c r="G85" s="117"/>
      <c r="H85" s="116"/>
      <c r="I85" s="117"/>
      <c r="J85" s="117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</row>
    <row r="86" ht="12.75" hidden="1" customHeight="1">
      <c r="A86" s="116"/>
      <c r="B86" s="116"/>
      <c r="C86" s="117"/>
      <c r="D86" s="116"/>
      <c r="E86" s="117"/>
      <c r="F86" s="116"/>
      <c r="G86" s="117"/>
      <c r="H86" s="116"/>
      <c r="I86" s="117"/>
      <c r="J86" s="117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</row>
    <row r="87" ht="12.75" hidden="1" customHeight="1">
      <c r="A87" s="116"/>
      <c r="B87" s="116"/>
      <c r="C87" s="117"/>
      <c r="D87" s="116"/>
      <c r="E87" s="117"/>
      <c r="F87" s="116"/>
      <c r="G87" s="117"/>
      <c r="H87" s="116"/>
      <c r="I87" s="117"/>
      <c r="J87" s="117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</row>
    <row r="88" ht="12.75" hidden="1" customHeight="1">
      <c r="A88" s="116"/>
      <c r="B88" s="116"/>
      <c r="C88" s="117"/>
      <c r="D88" s="116"/>
      <c r="E88" s="117"/>
      <c r="F88" s="116"/>
      <c r="G88" s="117"/>
      <c r="H88" s="116"/>
      <c r="I88" s="117"/>
      <c r="J88" s="117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</row>
    <row r="89" ht="12.75" hidden="1" customHeight="1">
      <c r="A89" s="116"/>
      <c r="B89" s="116"/>
      <c r="C89" s="117"/>
      <c r="D89" s="116"/>
      <c r="E89" s="117"/>
      <c r="F89" s="116"/>
      <c r="G89" s="117"/>
      <c r="H89" s="116"/>
      <c r="I89" s="117"/>
      <c r="J89" s="117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</row>
    <row r="90" ht="12.75" hidden="1" customHeight="1">
      <c r="A90" s="116"/>
      <c r="B90" s="116"/>
      <c r="C90" s="117"/>
      <c r="D90" s="116"/>
      <c r="E90" s="117"/>
      <c r="F90" s="116"/>
      <c r="G90" s="117"/>
      <c r="H90" s="116"/>
      <c r="I90" s="117"/>
      <c r="J90" s="117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</row>
    <row r="91" ht="12.75" hidden="1" customHeight="1">
      <c r="A91" s="116"/>
      <c r="B91" s="116"/>
      <c r="C91" s="117"/>
      <c r="D91" s="116"/>
      <c r="E91" s="117"/>
      <c r="F91" s="116"/>
      <c r="G91" s="117"/>
      <c r="H91" s="116"/>
      <c r="I91" s="117"/>
      <c r="J91" s="117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</row>
    <row r="92" ht="12.75" hidden="1" customHeight="1">
      <c r="A92" s="116"/>
      <c r="B92" s="116"/>
      <c r="C92" s="117"/>
      <c r="D92" s="116"/>
      <c r="E92" s="117"/>
      <c r="F92" s="116"/>
      <c r="G92" s="117"/>
      <c r="H92" s="116"/>
      <c r="I92" s="117"/>
      <c r="J92" s="117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</row>
    <row r="93" ht="12.75" hidden="1" customHeight="1">
      <c r="A93" s="116"/>
      <c r="B93" s="116"/>
      <c r="C93" s="117"/>
      <c r="D93" s="116"/>
      <c r="E93" s="117"/>
      <c r="F93" s="116"/>
      <c r="G93" s="117"/>
      <c r="H93" s="116"/>
      <c r="I93" s="117"/>
      <c r="J93" s="117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</row>
    <row r="94" ht="12.75" hidden="1" customHeight="1">
      <c r="A94" s="116"/>
      <c r="B94" s="116"/>
      <c r="C94" s="117"/>
      <c r="D94" s="116"/>
      <c r="E94" s="117"/>
      <c r="F94" s="116"/>
      <c r="G94" s="117"/>
      <c r="H94" s="116"/>
      <c r="I94" s="117"/>
      <c r="J94" s="117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</row>
    <row r="95" ht="12.75" hidden="1" customHeight="1">
      <c r="A95" s="116"/>
      <c r="B95" s="116"/>
      <c r="C95" s="117"/>
      <c r="D95" s="116"/>
      <c r="E95" s="117"/>
      <c r="F95" s="116"/>
      <c r="G95" s="117"/>
      <c r="H95" s="116"/>
      <c r="I95" s="117"/>
      <c r="J95" s="117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</row>
    <row r="96" ht="12.75" hidden="1" customHeight="1">
      <c r="A96" s="116"/>
      <c r="B96" s="116"/>
      <c r="C96" s="117"/>
      <c r="D96" s="116"/>
      <c r="E96" s="117"/>
      <c r="F96" s="116"/>
      <c r="G96" s="117"/>
      <c r="H96" s="116"/>
      <c r="I96" s="117"/>
      <c r="J96" s="117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</row>
    <row r="97" ht="12.75" hidden="1" customHeight="1">
      <c r="A97" s="116"/>
      <c r="B97" s="116"/>
      <c r="C97" s="117"/>
      <c r="D97" s="116"/>
      <c r="E97" s="117"/>
      <c r="F97" s="116"/>
      <c r="G97" s="117"/>
      <c r="H97" s="116"/>
      <c r="I97" s="117"/>
      <c r="J97" s="117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</row>
    <row r="98" ht="12.75" hidden="1" customHeight="1">
      <c r="A98" s="116"/>
      <c r="B98" s="116"/>
      <c r="C98" s="117"/>
      <c r="D98" s="116"/>
      <c r="E98" s="117"/>
      <c r="F98" s="116"/>
      <c r="G98" s="117"/>
      <c r="H98" s="116"/>
      <c r="I98" s="117"/>
      <c r="J98" s="117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</row>
    <row r="99" ht="12.75" hidden="1" customHeight="1">
      <c r="A99" s="116"/>
      <c r="B99" s="116"/>
      <c r="C99" s="117"/>
      <c r="D99" s="116"/>
      <c r="E99" s="117"/>
      <c r="F99" s="116"/>
      <c r="G99" s="117"/>
      <c r="H99" s="116"/>
      <c r="I99" s="117"/>
      <c r="J99" s="117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</row>
    <row r="100" ht="12.75" hidden="1" customHeight="1">
      <c r="A100" s="116"/>
      <c r="B100" s="116"/>
      <c r="C100" s="117"/>
      <c r="D100" s="116"/>
      <c r="E100" s="117"/>
      <c r="F100" s="116"/>
      <c r="G100" s="117"/>
      <c r="H100" s="116"/>
      <c r="I100" s="117"/>
      <c r="J100" s="117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</row>
    <row r="101" ht="12.75" hidden="1" customHeight="1">
      <c r="A101" s="116"/>
      <c r="B101" s="116"/>
      <c r="C101" s="117"/>
      <c r="D101" s="116"/>
      <c r="E101" s="117"/>
      <c r="F101" s="116"/>
      <c r="G101" s="117"/>
      <c r="H101" s="116"/>
      <c r="I101" s="117"/>
      <c r="J101" s="117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</row>
    <row r="102" ht="12.75" hidden="1" customHeight="1">
      <c r="A102" s="116"/>
      <c r="B102" s="116"/>
      <c r="C102" s="117"/>
      <c r="D102" s="116"/>
      <c r="E102" s="117"/>
      <c r="F102" s="116"/>
      <c r="G102" s="117"/>
      <c r="H102" s="116"/>
      <c r="I102" s="117"/>
      <c r="J102" s="117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</row>
    <row r="103" ht="12.75" hidden="1" customHeight="1">
      <c r="A103" s="116"/>
      <c r="B103" s="116"/>
      <c r="C103" s="117"/>
      <c r="D103" s="116"/>
      <c r="E103" s="117"/>
      <c r="F103" s="116"/>
      <c r="G103" s="117"/>
      <c r="H103" s="116"/>
      <c r="I103" s="117"/>
      <c r="J103" s="117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</row>
    <row r="104" ht="12.75" hidden="1" customHeight="1">
      <c r="A104" s="116"/>
      <c r="B104" s="116"/>
      <c r="C104" s="117"/>
      <c r="D104" s="116"/>
      <c r="E104" s="117"/>
      <c r="F104" s="116"/>
      <c r="G104" s="117"/>
      <c r="H104" s="116"/>
      <c r="I104" s="117"/>
      <c r="J104" s="117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</row>
    <row r="105" ht="12.75" hidden="1" customHeight="1">
      <c r="A105" s="116"/>
      <c r="B105" s="116"/>
      <c r="C105" s="117"/>
      <c r="D105" s="116"/>
      <c r="E105" s="117"/>
      <c r="F105" s="116"/>
      <c r="G105" s="117"/>
      <c r="H105" s="116"/>
      <c r="I105" s="117"/>
      <c r="J105" s="117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</row>
    <row r="106" ht="12.75" hidden="1" customHeight="1">
      <c r="A106" s="116"/>
      <c r="B106" s="116"/>
      <c r="C106" s="117"/>
      <c r="D106" s="116"/>
      <c r="E106" s="117"/>
      <c r="F106" s="116"/>
      <c r="G106" s="117"/>
      <c r="H106" s="116"/>
      <c r="I106" s="117"/>
      <c r="J106" s="117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</row>
    <row r="107" ht="12.75" hidden="1" customHeight="1">
      <c r="A107" s="116"/>
      <c r="B107" s="116"/>
      <c r="C107" s="117"/>
      <c r="D107" s="116"/>
      <c r="E107" s="117"/>
      <c r="F107" s="116"/>
      <c r="G107" s="117"/>
      <c r="H107" s="116"/>
      <c r="I107" s="117"/>
      <c r="J107" s="117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</row>
    <row r="108" ht="12.75" hidden="1" customHeight="1">
      <c r="A108" s="116"/>
      <c r="B108" s="116"/>
      <c r="C108" s="117"/>
      <c r="D108" s="116"/>
      <c r="E108" s="117"/>
      <c r="F108" s="116"/>
      <c r="G108" s="117"/>
      <c r="H108" s="116"/>
      <c r="I108" s="117"/>
      <c r="J108" s="117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</row>
    <row r="109" ht="12.75" hidden="1" customHeight="1">
      <c r="A109" s="116"/>
      <c r="B109" s="116"/>
      <c r="C109" s="117"/>
      <c r="D109" s="116"/>
      <c r="E109" s="117"/>
      <c r="F109" s="116"/>
      <c r="G109" s="117"/>
      <c r="H109" s="116"/>
      <c r="I109" s="117"/>
      <c r="J109" s="117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</row>
    <row r="110" ht="12.75" hidden="1" customHeight="1">
      <c r="A110" s="116"/>
      <c r="B110" s="116"/>
      <c r="C110" s="117"/>
      <c r="D110" s="116"/>
      <c r="E110" s="117"/>
      <c r="F110" s="116"/>
      <c r="G110" s="117"/>
      <c r="H110" s="116"/>
      <c r="I110" s="117"/>
      <c r="J110" s="117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</row>
    <row r="111" ht="12.75" hidden="1" customHeight="1">
      <c r="A111" s="116"/>
      <c r="B111" s="116"/>
      <c r="C111" s="117"/>
      <c r="D111" s="116"/>
      <c r="E111" s="117"/>
      <c r="F111" s="116"/>
      <c r="G111" s="117"/>
      <c r="H111" s="116"/>
      <c r="I111" s="117"/>
      <c r="J111" s="117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</row>
    <row r="112" ht="12.75" hidden="1" customHeight="1">
      <c r="A112" s="116"/>
      <c r="B112" s="116"/>
      <c r="C112" s="117"/>
      <c r="D112" s="116"/>
      <c r="E112" s="117"/>
      <c r="F112" s="116"/>
      <c r="G112" s="117"/>
      <c r="H112" s="116"/>
      <c r="I112" s="117"/>
      <c r="J112" s="117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</row>
    <row r="113" ht="12.75" hidden="1" customHeight="1">
      <c r="A113" s="116"/>
      <c r="B113" s="116"/>
      <c r="C113" s="117"/>
      <c r="D113" s="116"/>
      <c r="E113" s="117"/>
      <c r="F113" s="116"/>
      <c r="G113" s="117"/>
      <c r="H113" s="116"/>
      <c r="I113" s="117"/>
      <c r="J113" s="117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</row>
    <row r="114" ht="12.75" hidden="1" customHeight="1">
      <c r="A114" s="116"/>
      <c r="B114" s="116"/>
      <c r="C114" s="117"/>
      <c r="D114" s="116"/>
      <c r="E114" s="117"/>
      <c r="F114" s="116"/>
      <c r="G114" s="117"/>
      <c r="H114" s="116"/>
      <c r="I114" s="117"/>
      <c r="J114" s="117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</row>
    <row r="115" ht="12.75" hidden="1" customHeight="1">
      <c r="A115" s="116"/>
      <c r="B115" s="116"/>
      <c r="C115" s="117"/>
      <c r="D115" s="116"/>
      <c r="E115" s="117"/>
      <c r="F115" s="116"/>
      <c r="G115" s="117"/>
      <c r="H115" s="116"/>
      <c r="I115" s="117"/>
      <c r="J115" s="117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</row>
    <row r="116" ht="12.75" hidden="1" customHeight="1">
      <c r="A116" s="116"/>
      <c r="B116" s="116"/>
      <c r="C116" s="117"/>
      <c r="D116" s="116"/>
      <c r="E116" s="117"/>
      <c r="F116" s="116"/>
      <c r="G116" s="117"/>
      <c r="H116" s="116"/>
      <c r="I116" s="117"/>
      <c r="J116" s="117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</row>
    <row r="117" ht="12.75" hidden="1" customHeight="1">
      <c r="A117" s="116"/>
      <c r="B117" s="116"/>
      <c r="C117" s="117"/>
      <c r="D117" s="116"/>
      <c r="E117" s="117"/>
      <c r="F117" s="116"/>
      <c r="G117" s="117"/>
      <c r="H117" s="116"/>
      <c r="I117" s="117"/>
      <c r="J117" s="117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</row>
    <row r="118" ht="12.75" hidden="1" customHeight="1">
      <c r="A118" s="116"/>
      <c r="B118" s="116"/>
      <c r="C118" s="117"/>
      <c r="D118" s="116"/>
      <c r="E118" s="117"/>
      <c r="F118" s="116"/>
      <c r="G118" s="117"/>
      <c r="H118" s="116"/>
      <c r="I118" s="117"/>
      <c r="J118" s="117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</row>
    <row r="119" ht="12.75" hidden="1" customHeight="1">
      <c r="A119" s="116"/>
      <c r="B119" s="116"/>
      <c r="C119" s="117"/>
      <c r="D119" s="116"/>
      <c r="E119" s="117"/>
      <c r="F119" s="116"/>
      <c r="G119" s="117"/>
      <c r="H119" s="116"/>
      <c r="I119" s="117"/>
      <c r="J119" s="117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</row>
    <row r="120" ht="12.75" hidden="1" customHeight="1">
      <c r="A120" s="116"/>
      <c r="B120" s="116"/>
      <c r="C120" s="117"/>
      <c r="D120" s="116"/>
      <c r="E120" s="117"/>
      <c r="F120" s="116"/>
      <c r="G120" s="117"/>
      <c r="H120" s="116"/>
      <c r="I120" s="117"/>
      <c r="J120" s="117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</row>
    <row r="121" ht="12.75" hidden="1" customHeight="1">
      <c r="A121" s="116"/>
      <c r="B121" s="116"/>
      <c r="C121" s="117"/>
      <c r="D121" s="116"/>
      <c r="E121" s="117"/>
      <c r="F121" s="116"/>
      <c r="G121" s="117"/>
      <c r="H121" s="116"/>
      <c r="I121" s="117"/>
      <c r="J121" s="117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</row>
    <row r="122" ht="12.75" hidden="1" customHeight="1">
      <c r="A122" s="116"/>
      <c r="B122" s="116"/>
      <c r="C122" s="117"/>
      <c r="D122" s="116"/>
      <c r="E122" s="117"/>
      <c r="F122" s="116"/>
      <c r="G122" s="117"/>
      <c r="H122" s="116"/>
      <c r="I122" s="117"/>
      <c r="J122" s="117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</row>
    <row r="123" ht="12.75" hidden="1" customHeight="1">
      <c r="A123" s="116"/>
      <c r="B123" s="116"/>
      <c r="C123" s="117"/>
      <c r="D123" s="116"/>
      <c r="E123" s="117"/>
      <c r="F123" s="116"/>
      <c r="G123" s="117"/>
      <c r="H123" s="116"/>
      <c r="I123" s="117"/>
      <c r="J123" s="117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</row>
    <row r="124" ht="12.75" hidden="1" customHeight="1">
      <c r="A124" s="116"/>
      <c r="B124" s="116"/>
      <c r="C124" s="117"/>
      <c r="D124" s="116"/>
      <c r="E124" s="117"/>
      <c r="F124" s="116"/>
      <c r="G124" s="117"/>
      <c r="H124" s="116"/>
      <c r="I124" s="117"/>
      <c r="J124" s="117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</row>
    <row r="125" ht="12.75" hidden="1" customHeight="1">
      <c r="A125" s="116"/>
      <c r="B125" s="116"/>
      <c r="C125" s="117"/>
      <c r="D125" s="116"/>
      <c r="E125" s="117"/>
      <c r="F125" s="116"/>
      <c r="G125" s="117"/>
      <c r="H125" s="116"/>
      <c r="I125" s="117"/>
      <c r="J125" s="117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</row>
    <row r="126" ht="12.75" hidden="1" customHeight="1">
      <c r="A126" s="116"/>
      <c r="B126" s="116"/>
      <c r="C126" s="117"/>
      <c r="D126" s="116"/>
      <c r="E126" s="117"/>
      <c r="F126" s="116"/>
      <c r="G126" s="117"/>
      <c r="H126" s="116"/>
      <c r="I126" s="117"/>
      <c r="J126" s="117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</row>
    <row r="127" ht="12.75" hidden="1" customHeight="1">
      <c r="A127" s="116"/>
      <c r="B127" s="116"/>
      <c r="C127" s="117"/>
      <c r="D127" s="116"/>
      <c r="E127" s="117"/>
      <c r="F127" s="116"/>
      <c r="G127" s="117"/>
      <c r="H127" s="116"/>
      <c r="I127" s="117"/>
      <c r="J127" s="117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</row>
    <row r="128" ht="12.75" hidden="1" customHeight="1">
      <c r="A128" s="116"/>
      <c r="B128" s="116"/>
      <c r="C128" s="117"/>
      <c r="D128" s="116"/>
      <c r="E128" s="117"/>
      <c r="F128" s="116"/>
      <c r="G128" s="117"/>
      <c r="H128" s="116"/>
      <c r="I128" s="117"/>
      <c r="J128" s="117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</row>
    <row r="129" ht="12.75" hidden="1" customHeight="1">
      <c r="A129" s="116"/>
      <c r="B129" s="116"/>
      <c r="C129" s="117"/>
      <c r="D129" s="116"/>
      <c r="E129" s="117"/>
      <c r="F129" s="116"/>
      <c r="G129" s="117"/>
      <c r="H129" s="116"/>
      <c r="I129" s="117"/>
      <c r="J129" s="117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</row>
    <row r="130" ht="12.75" hidden="1" customHeight="1">
      <c r="A130" s="116"/>
      <c r="B130" s="116"/>
      <c r="C130" s="117"/>
      <c r="D130" s="116"/>
      <c r="E130" s="117"/>
      <c r="F130" s="116"/>
      <c r="G130" s="117"/>
      <c r="H130" s="116"/>
      <c r="I130" s="117"/>
      <c r="J130" s="117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</row>
    <row r="131" ht="12.75" hidden="1" customHeight="1">
      <c r="A131" s="116"/>
      <c r="B131" s="116"/>
      <c r="C131" s="117"/>
      <c r="D131" s="116"/>
      <c r="E131" s="117"/>
      <c r="F131" s="116"/>
      <c r="G131" s="117"/>
      <c r="H131" s="116"/>
      <c r="I131" s="117"/>
      <c r="J131" s="117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</row>
    <row r="132" ht="12.75" hidden="1" customHeight="1">
      <c r="A132" s="116"/>
      <c r="B132" s="116"/>
      <c r="C132" s="117"/>
      <c r="D132" s="116"/>
      <c r="E132" s="117"/>
      <c r="F132" s="116"/>
      <c r="G132" s="117"/>
      <c r="H132" s="116"/>
      <c r="I132" s="117"/>
      <c r="J132" s="117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</row>
    <row r="133" ht="12.75" hidden="1" customHeight="1">
      <c r="A133" s="116"/>
      <c r="B133" s="116"/>
      <c r="C133" s="117"/>
      <c r="D133" s="116"/>
      <c r="E133" s="117"/>
      <c r="F133" s="116"/>
      <c r="G133" s="117"/>
      <c r="H133" s="116"/>
      <c r="I133" s="117"/>
      <c r="J133" s="117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</row>
    <row r="134" ht="12.75" hidden="1" customHeight="1">
      <c r="A134" s="116"/>
      <c r="B134" s="116"/>
      <c r="C134" s="117"/>
      <c r="D134" s="116"/>
      <c r="E134" s="117"/>
      <c r="F134" s="116"/>
      <c r="G134" s="117"/>
      <c r="H134" s="116"/>
      <c r="I134" s="117"/>
      <c r="J134" s="117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</row>
    <row r="135" ht="12.75" hidden="1" customHeight="1">
      <c r="A135" s="116"/>
      <c r="B135" s="116"/>
      <c r="C135" s="117"/>
      <c r="D135" s="116"/>
      <c r="E135" s="117"/>
      <c r="F135" s="116"/>
      <c r="G135" s="117"/>
      <c r="H135" s="116"/>
      <c r="I135" s="117"/>
      <c r="J135" s="117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</row>
    <row r="136" ht="12.75" hidden="1" customHeight="1">
      <c r="A136" s="116"/>
      <c r="B136" s="116"/>
      <c r="C136" s="117"/>
      <c r="D136" s="116"/>
      <c r="E136" s="117"/>
      <c r="F136" s="116"/>
      <c r="G136" s="117"/>
      <c r="H136" s="116"/>
      <c r="I136" s="117"/>
      <c r="J136" s="117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</row>
    <row r="137" ht="12.75" hidden="1" customHeight="1">
      <c r="A137" s="116"/>
      <c r="B137" s="116"/>
      <c r="C137" s="117"/>
      <c r="D137" s="116"/>
      <c r="E137" s="117"/>
      <c r="F137" s="116"/>
      <c r="G137" s="117"/>
      <c r="H137" s="116"/>
      <c r="I137" s="117"/>
      <c r="J137" s="117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</row>
    <row r="138" ht="12.75" hidden="1" customHeight="1">
      <c r="A138" s="116"/>
      <c r="B138" s="116"/>
      <c r="C138" s="117"/>
      <c r="D138" s="116"/>
      <c r="E138" s="117"/>
      <c r="F138" s="116"/>
      <c r="G138" s="117"/>
      <c r="H138" s="116"/>
      <c r="I138" s="117"/>
      <c r="J138" s="117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</row>
    <row r="139" ht="12.75" hidden="1" customHeight="1">
      <c r="A139" s="116"/>
      <c r="B139" s="116"/>
      <c r="C139" s="117"/>
      <c r="D139" s="116"/>
      <c r="E139" s="117"/>
      <c r="F139" s="116"/>
      <c r="G139" s="117"/>
      <c r="H139" s="116"/>
      <c r="I139" s="117"/>
      <c r="J139" s="117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</row>
    <row r="140" ht="12.75" hidden="1" customHeight="1">
      <c r="A140" s="116"/>
      <c r="B140" s="116"/>
      <c r="C140" s="117"/>
      <c r="D140" s="116"/>
      <c r="E140" s="117"/>
      <c r="F140" s="116"/>
      <c r="G140" s="117"/>
      <c r="H140" s="116"/>
      <c r="I140" s="117"/>
      <c r="J140" s="117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</row>
    <row r="141" ht="12.75" hidden="1" customHeight="1">
      <c r="A141" s="116"/>
      <c r="B141" s="116"/>
      <c r="C141" s="117"/>
      <c r="D141" s="116"/>
      <c r="E141" s="117"/>
      <c r="F141" s="116"/>
      <c r="G141" s="117"/>
      <c r="H141" s="116"/>
      <c r="I141" s="117"/>
      <c r="J141" s="117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</row>
    <row r="142" ht="12.75" hidden="1" customHeight="1">
      <c r="A142" s="116"/>
      <c r="B142" s="116"/>
      <c r="C142" s="117"/>
      <c r="D142" s="116"/>
      <c r="E142" s="117"/>
      <c r="F142" s="116"/>
      <c r="G142" s="117"/>
      <c r="H142" s="116"/>
      <c r="I142" s="117"/>
      <c r="J142" s="117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</row>
    <row r="143" ht="12.75" hidden="1" customHeight="1">
      <c r="A143" s="116"/>
      <c r="B143" s="116"/>
      <c r="C143" s="117"/>
      <c r="D143" s="116"/>
      <c r="E143" s="117"/>
      <c r="F143" s="116"/>
      <c r="G143" s="117"/>
      <c r="H143" s="116"/>
      <c r="I143" s="117"/>
      <c r="J143" s="117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</row>
    <row r="144" ht="12.75" hidden="1" customHeight="1">
      <c r="A144" s="116"/>
      <c r="B144" s="116"/>
      <c r="C144" s="117"/>
      <c r="D144" s="116"/>
      <c r="E144" s="117"/>
      <c r="F144" s="116"/>
      <c r="G144" s="117"/>
      <c r="H144" s="116"/>
      <c r="I144" s="117"/>
      <c r="J144" s="117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</row>
    <row r="145" ht="12.75" hidden="1" customHeight="1">
      <c r="A145" s="116"/>
      <c r="B145" s="116"/>
      <c r="C145" s="117"/>
      <c r="D145" s="116"/>
      <c r="E145" s="117"/>
      <c r="F145" s="116"/>
      <c r="G145" s="117"/>
      <c r="H145" s="116"/>
      <c r="I145" s="117"/>
      <c r="J145" s="117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</row>
    <row r="146" ht="12.75" hidden="1" customHeight="1">
      <c r="A146" s="116"/>
      <c r="B146" s="116"/>
      <c r="C146" s="117"/>
      <c r="D146" s="116"/>
      <c r="E146" s="117"/>
      <c r="F146" s="116"/>
      <c r="G146" s="117"/>
      <c r="H146" s="116"/>
      <c r="I146" s="117"/>
      <c r="J146" s="117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</row>
    <row r="147" ht="12.75" hidden="1" customHeight="1">
      <c r="A147" s="116"/>
      <c r="B147" s="116"/>
      <c r="C147" s="117"/>
      <c r="D147" s="116"/>
      <c r="E147" s="117"/>
      <c r="F147" s="116"/>
      <c r="G147" s="117"/>
      <c r="H147" s="116"/>
      <c r="I147" s="117"/>
      <c r="J147" s="117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</row>
    <row r="148" ht="12.75" hidden="1" customHeight="1">
      <c r="A148" s="116"/>
      <c r="B148" s="116"/>
      <c r="C148" s="117"/>
      <c r="D148" s="116"/>
      <c r="E148" s="117"/>
      <c r="F148" s="116"/>
      <c r="G148" s="117"/>
      <c r="H148" s="116"/>
      <c r="I148" s="117"/>
      <c r="J148" s="117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</row>
    <row r="149" ht="12.75" hidden="1" customHeight="1">
      <c r="A149" s="116"/>
      <c r="B149" s="116"/>
      <c r="C149" s="117"/>
      <c r="D149" s="116"/>
      <c r="E149" s="117"/>
      <c r="F149" s="116"/>
      <c r="G149" s="117"/>
      <c r="H149" s="116"/>
      <c r="I149" s="117"/>
      <c r="J149" s="117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</row>
    <row r="150" ht="12.75" hidden="1" customHeight="1">
      <c r="A150" s="116"/>
      <c r="B150" s="116"/>
      <c r="C150" s="117"/>
      <c r="D150" s="116"/>
      <c r="E150" s="117"/>
      <c r="F150" s="116"/>
      <c r="G150" s="117"/>
      <c r="H150" s="116"/>
      <c r="I150" s="117"/>
      <c r="J150" s="117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</row>
    <row r="151" ht="12.75" hidden="1" customHeight="1">
      <c r="A151" s="116"/>
      <c r="B151" s="116"/>
      <c r="C151" s="117"/>
      <c r="D151" s="116"/>
      <c r="E151" s="117"/>
      <c r="F151" s="116"/>
      <c r="G151" s="117"/>
      <c r="H151" s="116"/>
      <c r="I151" s="117"/>
      <c r="J151" s="117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</row>
    <row r="152" ht="12.75" hidden="1" customHeight="1">
      <c r="A152" s="116"/>
      <c r="B152" s="116"/>
      <c r="C152" s="117"/>
      <c r="D152" s="116"/>
      <c r="E152" s="117"/>
      <c r="F152" s="116"/>
      <c r="G152" s="117"/>
      <c r="H152" s="116"/>
      <c r="I152" s="117"/>
      <c r="J152" s="117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</row>
    <row r="153" ht="12.75" hidden="1" customHeight="1">
      <c r="A153" s="116"/>
      <c r="B153" s="116"/>
      <c r="C153" s="117"/>
      <c r="D153" s="116"/>
      <c r="E153" s="117"/>
      <c r="F153" s="116"/>
      <c r="G153" s="117"/>
      <c r="H153" s="116"/>
      <c r="I153" s="117"/>
      <c r="J153" s="117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</row>
    <row r="154" ht="12.75" hidden="1" customHeight="1">
      <c r="A154" s="116"/>
      <c r="B154" s="116"/>
      <c r="C154" s="117"/>
      <c r="D154" s="116"/>
      <c r="E154" s="117"/>
      <c r="F154" s="116"/>
      <c r="G154" s="117"/>
      <c r="H154" s="116"/>
      <c r="I154" s="117"/>
      <c r="J154" s="117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</row>
    <row r="155" ht="12.75" hidden="1" customHeight="1">
      <c r="A155" s="116"/>
      <c r="B155" s="116"/>
      <c r="C155" s="117"/>
      <c r="D155" s="116"/>
      <c r="E155" s="117"/>
      <c r="F155" s="116"/>
      <c r="G155" s="117"/>
      <c r="H155" s="116"/>
      <c r="I155" s="117"/>
      <c r="J155" s="117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</row>
    <row r="156" ht="12.75" hidden="1" customHeight="1">
      <c r="A156" s="116"/>
      <c r="B156" s="116"/>
      <c r="C156" s="117"/>
      <c r="D156" s="116"/>
      <c r="E156" s="117"/>
      <c r="F156" s="116"/>
      <c r="G156" s="117"/>
      <c r="H156" s="116"/>
      <c r="I156" s="117"/>
      <c r="J156" s="117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</row>
    <row r="157" ht="12.75" hidden="1" customHeight="1">
      <c r="A157" s="116"/>
      <c r="B157" s="116"/>
      <c r="C157" s="117"/>
      <c r="D157" s="116"/>
      <c r="E157" s="117"/>
      <c r="F157" s="116"/>
      <c r="G157" s="117"/>
      <c r="H157" s="116"/>
      <c r="I157" s="117"/>
      <c r="J157" s="117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</row>
    <row r="158" ht="12.75" hidden="1" customHeight="1">
      <c r="A158" s="116"/>
      <c r="B158" s="116"/>
      <c r="C158" s="117"/>
      <c r="D158" s="116"/>
      <c r="E158" s="117"/>
      <c r="F158" s="116"/>
      <c r="G158" s="117"/>
      <c r="H158" s="116"/>
      <c r="I158" s="117"/>
      <c r="J158" s="117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</row>
    <row r="159" ht="12.75" hidden="1" customHeight="1">
      <c r="A159" s="116"/>
      <c r="B159" s="116"/>
      <c r="C159" s="117"/>
      <c r="D159" s="116"/>
      <c r="E159" s="117"/>
      <c r="F159" s="116"/>
      <c r="G159" s="117"/>
      <c r="H159" s="116"/>
      <c r="I159" s="117"/>
      <c r="J159" s="117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</row>
    <row r="160" ht="12.75" hidden="1" customHeight="1">
      <c r="A160" s="116"/>
      <c r="B160" s="116"/>
      <c r="C160" s="117"/>
      <c r="D160" s="116"/>
      <c r="E160" s="117"/>
      <c r="F160" s="116"/>
      <c r="G160" s="117"/>
      <c r="H160" s="116"/>
      <c r="I160" s="117"/>
      <c r="J160" s="117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</row>
    <row r="161" ht="12.75" hidden="1" customHeight="1">
      <c r="A161" s="116"/>
      <c r="B161" s="116"/>
      <c r="C161" s="117"/>
      <c r="D161" s="116"/>
      <c r="E161" s="117"/>
      <c r="F161" s="116"/>
      <c r="G161" s="117"/>
      <c r="H161" s="116"/>
      <c r="I161" s="117"/>
      <c r="J161" s="117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</row>
    <row r="162" ht="12.75" hidden="1" customHeight="1">
      <c r="A162" s="116"/>
      <c r="B162" s="116"/>
      <c r="C162" s="117"/>
      <c r="D162" s="116"/>
      <c r="E162" s="117"/>
      <c r="F162" s="116"/>
      <c r="G162" s="117"/>
      <c r="H162" s="116"/>
      <c r="I162" s="117"/>
      <c r="J162" s="117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</row>
    <row r="163" ht="12.75" hidden="1" customHeight="1">
      <c r="A163" s="116"/>
      <c r="B163" s="116"/>
      <c r="C163" s="117"/>
      <c r="D163" s="116"/>
      <c r="E163" s="117"/>
      <c r="F163" s="116"/>
      <c r="G163" s="117"/>
      <c r="H163" s="116"/>
      <c r="I163" s="117"/>
      <c r="J163" s="117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</row>
    <row r="164" ht="12.75" hidden="1" customHeight="1">
      <c r="A164" s="116"/>
      <c r="B164" s="116"/>
      <c r="C164" s="117"/>
      <c r="D164" s="116"/>
      <c r="E164" s="117"/>
      <c r="F164" s="116"/>
      <c r="G164" s="117"/>
      <c r="H164" s="116"/>
      <c r="I164" s="117"/>
      <c r="J164" s="117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</row>
    <row r="165" ht="12.75" hidden="1" customHeight="1">
      <c r="A165" s="116"/>
      <c r="B165" s="116"/>
      <c r="C165" s="117"/>
      <c r="D165" s="116"/>
      <c r="E165" s="117"/>
      <c r="F165" s="116"/>
      <c r="G165" s="117"/>
      <c r="H165" s="116"/>
      <c r="I165" s="117"/>
      <c r="J165" s="117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</row>
    <row r="166" ht="12.75" hidden="1" customHeight="1">
      <c r="A166" s="116"/>
      <c r="B166" s="116"/>
      <c r="C166" s="117"/>
      <c r="D166" s="116"/>
      <c r="E166" s="117"/>
      <c r="F166" s="116"/>
      <c r="G166" s="117"/>
      <c r="H166" s="116"/>
      <c r="I166" s="117"/>
      <c r="J166" s="117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</row>
    <row r="167" ht="12.75" hidden="1" customHeight="1">
      <c r="A167" s="116"/>
      <c r="B167" s="116"/>
      <c r="C167" s="117"/>
      <c r="D167" s="116"/>
      <c r="E167" s="117"/>
      <c r="F167" s="116"/>
      <c r="G167" s="117"/>
      <c r="H167" s="116"/>
      <c r="I167" s="117"/>
      <c r="J167" s="117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</row>
    <row r="168" ht="12.75" hidden="1" customHeight="1">
      <c r="A168" s="116"/>
      <c r="B168" s="116"/>
      <c r="C168" s="117"/>
      <c r="D168" s="116"/>
      <c r="E168" s="117"/>
      <c r="F168" s="116"/>
      <c r="G168" s="117"/>
      <c r="H168" s="116"/>
      <c r="I168" s="117"/>
      <c r="J168" s="117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</row>
    <row r="169" ht="12.75" hidden="1" customHeight="1">
      <c r="A169" s="116"/>
      <c r="B169" s="116"/>
      <c r="C169" s="117"/>
      <c r="D169" s="116"/>
      <c r="E169" s="117"/>
      <c r="F169" s="116"/>
      <c r="G169" s="117"/>
      <c r="H169" s="116"/>
      <c r="I169" s="117"/>
      <c r="J169" s="117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</row>
    <row r="170" ht="12.75" hidden="1" customHeight="1">
      <c r="A170" s="116"/>
      <c r="B170" s="116"/>
      <c r="C170" s="117"/>
      <c r="D170" s="116"/>
      <c r="E170" s="117"/>
      <c r="F170" s="116"/>
      <c r="G170" s="117"/>
      <c r="H170" s="116"/>
      <c r="I170" s="117"/>
      <c r="J170" s="117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</row>
    <row r="171" ht="12.75" hidden="1" customHeight="1">
      <c r="A171" s="116"/>
      <c r="B171" s="116"/>
      <c r="C171" s="117"/>
      <c r="D171" s="116"/>
      <c r="E171" s="117"/>
      <c r="F171" s="116"/>
      <c r="G171" s="117"/>
      <c r="H171" s="116"/>
      <c r="I171" s="117"/>
      <c r="J171" s="117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</row>
    <row r="172" ht="12.75" hidden="1" customHeight="1">
      <c r="A172" s="116"/>
      <c r="B172" s="116"/>
      <c r="C172" s="117"/>
      <c r="D172" s="116"/>
      <c r="E172" s="117"/>
      <c r="F172" s="116"/>
      <c r="G172" s="117"/>
      <c r="H172" s="116"/>
      <c r="I172" s="117"/>
      <c r="J172" s="117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</row>
    <row r="173" ht="12.75" hidden="1" customHeight="1">
      <c r="A173" s="116"/>
      <c r="B173" s="116"/>
      <c r="C173" s="117"/>
      <c r="D173" s="116"/>
      <c r="E173" s="117"/>
      <c r="F173" s="116"/>
      <c r="G173" s="117"/>
      <c r="H173" s="116"/>
      <c r="I173" s="117"/>
      <c r="J173" s="117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</row>
    <row r="174" ht="12.75" hidden="1" customHeight="1">
      <c r="A174" s="116"/>
      <c r="B174" s="116"/>
      <c r="C174" s="117"/>
      <c r="D174" s="116"/>
      <c r="E174" s="117"/>
      <c r="F174" s="116"/>
      <c r="G174" s="117"/>
      <c r="H174" s="116"/>
      <c r="I174" s="117"/>
      <c r="J174" s="117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</row>
    <row r="175" ht="12.75" hidden="1" customHeight="1">
      <c r="A175" s="116"/>
      <c r="B175" s="116"/>
      <c r="C175" s="117"/>
      <c r="D175" s="116"/>
      <c r="E175" s="117"/>
      <c r="F175" s="116"/>
      <c r="G175" s="117"/>
      <c r="H175" s="116"/>
      <c r="I175" s="117"/>
      <c r="J175" s="117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</row>
    <row r="176" ht="12.75" hidden="1" customHeight="1">
      <c r="A176" s="116"/>
      <c r="B176" s="116"/>
      <c r="C176" s="117"/>
      <c r="D176" s="116"/>
      <c r="E176" s="117"/>
      <c r="F176" s="116"/>
      <c r="G176" s="117"/>
      <c r="H176" s="116"/>
      <c r="I176" s="117"/>
      <c r="J176" s="117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</row>
    <row r="177" ht="12.75" hidden="1" customHeight="1">
      <c r="A177" s="116"/>
      <c r="B177" s="116"/>
      <c r="C177" s="117"/>
      <c r="D177" s="116"/>
      <c r="E177" s="117"/>
      <c r="F177" s="116"/>
      <c r="G177" s="117"/>
      <c r="H177" s="116"/>
      <c r="I177" s="117"/>
      <c r="J177" s="117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</row>
    <row r="178" ht="12.75" hidden="1" customHeight="1">
      <c r="A178" s="116"/>
      <c r="B178" s="116"/>
      <c r="C178" s="117"/>
      <c r="D178" s="116"/>
      <c r="E178" s="117"/>
      <c r="F178" s="116"/>
      <c r="G178" s="117"/>
      <c r="H178" s="116"/>
      <c r="I178" s="117"/>
      <c r="J178" s="117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</row>
    <row r="179" ht="12.75" hidden="1" customHeight="1">
      <c r="A179" s="116"/>
      <c r="B179" s="116"/>
      <c r="C179" s="117"/>
      <c r="D179" s="116"/>
      <c r="E179" s="117"/>
      <c r="F179" s="116"/>
      <c r="G179" s="117"/>
      <c r="H179" s="116"/>
      <c r="I179" s="117"/>
      <c r="J179" s="117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</row>
    <row r="180" ht="12.75" hidden="1" customHeight="1">
      <c r="A180" s="116"/>
      <c r="B180" s="116"/>
      <c r="C180" s="117"/>
      <c r="D180" s="116"/>
      <c r="E180" s="117"/>
      <c r="F180" s="116"/>
      <c r="G180" s="117"/>
      <c r="H180" s="116"/>
      <c r="I180" s="117"/>
      <c r="J180" s="117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</row>
    <row r="181" ht="12.75" hidden="1" customHeight="1">
      <c r="A181" s="116"/>
      <c r="B181" s="116"/>
      <c r="C181" s="117"/>
      <c r="D181" s="116"/>
      <c r="E181" s="117"/>
      <c r="F181" s="116"/>
      <c r="G181" s="117"/>
      <c r="H181" s="116"/>
      <c r="I181" s="117"/>
      <c r="J181" s="117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</row>
    <row r="182" ht="12.75" hidden="1" customHeight="1">
      <c r="A182" s="116"/>
      <c r="B182" s="116"/>
      <c r="C182" s="117"/>
      <c r="D182" s="116"/>
      <c r="E182" s="117"/>
      <c r="F182" s="116"/>
      <c r="G182" s="117"/>
      <c r="H182" s="116"/>
      <c r="I182" s="117"/>
      <c r="J182" s="117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</row>
    <row r="183" ht="12.75" hidden="1" customHeight="1">
      <c r="A183" s="116"/>
      <c r="B183" s="116"/>
      <c r="C183" s="117"/>
      <c r="D183" s="116"/>
      <c r="E183" s="117"/>
      <c r="F183" s="116"/>
      <c r="G183" s="117"/>
      <c r="H183" s="116"/>
      <c r="I183" s="117"/>
      <c r="J183" s="117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</row>
    <row r="184" ht="12.75" hidden="1" customHeight="1">
      <c r="A184" s="116"/>
      <c r="B184" s="116"/>
      <c r="C184" s="117"/>
      <c r="D184" s="116"/>
      <c r="E184" s="117"/>
      <c r="F184" s="116"/>
      <c r="G184" s="117"/>
      <c r="H184" s="116"/>
      <c r="I184" s="117"/>
      <c r="J184" s="117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</row>
    <row r="185" ht="12.75" hidden="1" customHeight="1">
      <c r="A185" s="116"/>
      <c r="B185" s="116"/>
      <c r="C185" s="117"/>
      <c r="D185" s="116"/>
      <c r="E185" s="117"/>
      <c r="F185" s="116"/>
      <c r="G185" s="117"/>
      <c r="H185" s="116"/>
      <c r="I185" s="117"/>
      <c r="J185" s="117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</row>
    <row r="186" ht="12.75" hidden="1" customHeight="1">
      <c r="A186" s="116"/>
      <c r="B186" s="116"/>
      <c r="C186" s="117"/>
      <c r="D186" s="116"/>
      <c r="E186" s="117"/>
      <c r="F186" s="116"/>
      <c r="G186" s="117"/>
      <c r="H186" s="116"/>
      <c r="I186" s="117"/>
      <c r="J186" s="117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</row>
    <row r="187" ht="12.75" hidden="1" customHeight="1">
      <c r="A187" s="116"/>
      <c r="B187" s="116"/>
      <c r="C187" s="117"/>
      <c r="D187" s="116"/>
      <c r="E187" s="117"/>
      <c r="F187" s="116"/>
      <c r="G187" s="117"/>
      <c r="H187" s="116"/>
      <c r="I187" s="117"/>
      <c r="J187" s="117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</row>
    <row r="188" ht="12.75" hidden="1" customHeight="1">
      <c r="A188" s="116"/>
      <c r="B188" s="116"/>
      <c r="C188" s="117"/>
      <c r="D188" s="116"/>
      <c r="E188" s="117"/>
      <c r="F188" s="116"/>
      <c r="G188" s="117"/>
      <c r="H188" s="116"/>
      <c r="I188" s="117"/>
      <c r="J188" s="117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</row>
    <row r="189" ht="12.75" hidden="1" customHeight="1">
      <c r="A189" s="116"/>
      <c r="B189" s="116"/>
      <c r="C189" s="117"/>
      <c r="D189" s="116"/>
      <c r="E189" s="117"/>
      <c r="F189" s="116"/>
      <c r="G189" s="117"/>
      <c r="H189" s="116"/>
      <c r="I189" s="117"/>
      <c r="J189" s="117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</row>
    <row r="190" ht="12.75" hidden="1" customHeight="1">
      <c r="A190" s="116"/>
      <c r="B190" s="116"/>
      <c r="C190" s="117"/>
      <c r="D190" s="116"/>
      <c r="E190" s="117"/>
      <c r="F190" s="116"/>
      <c r="G190" s="117"/>
      <c r="H190" s="116"/>
      <c r="I190" s="117"/>
      <c r="J190" s="117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</row>
    <row r="191" ht="12.75" hidden="1" customHeight="1">
      <c r="A191" s="116"/>
      <c r="B191" s="116"/>
      <c r="C191" s="117"/>
      <c r="D191" s="116"/>
      <c r="E191" s="117"/>
      <c r="F191" s="116"/>
      <c r="G191" s="117"/>
      <c r="H191" s="116"/>
      <c r="I191" s="117"/>
      <c r="J191" s="117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</row>
    <row r="192" ht="12.75" hidden="1" customHeight="1">
      <c r="A192" s="116"/>
      <c r="B192" s="116"/>
      <c r="C192" s="117"/>
      <c r="D192" s="116"/>
      <c r="E192" s="117"/>
      <c r="F192" s="116"/>
      <c r="G192" s="117"/>
      <c r="H192" s="116"/>
      <c r="I192" s="117"/>
      <c r="J192" s="117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</row>
    <row r="193" ht="12.75" hidden="1" customHeight="1">
      <c r="A193" s="116"/>
      <c r="B193" s="116"/>
      <c r="C193" s="117"/>
      <c r="D193" s="116"/>
      <c r="E193" s="117"/>
      <c r="F193" s="116"/>
      <c r="G193" s="117"/>
      <c r="H193" s="116"/>
      <c r="I193" s="117"/>
      <c r="J193" s="117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</row>
    <row r="194" ht="12.75" hidden="1" customHeight="1">
      <c r="A194" s="116"/>
      <c r="B194" s="116"/>
      <c r="C194" s="117"/>
      <c r="D194" s="116"/>
      <c r="E194" s="117"/>
      <c r="F194" s="116"/>
      <c r="G194" s="117"/>
      <c r="H194" s="116"/>
      <c r="I194" s="117"/>
      <c r="J194" s="117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</row>
    <row r="195" ht="12.75" hidden="1" customHeight="1">
      <c r="A195" s="116"/>
      <c r="B195" s="116"/>
      <c r="C195" s="117"/>
      <c r="D195" s="116"/>
      <c r="E195" s="117"/>
      <c r="F195" s="116"/>
      <c r="G195" s="117"/>
      <c r="H195" s="116"/>
      <c r="I195" s="117"/>
      <c r="J195" s="117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</row>
    <row r="196" ht="12.75" hidden="1" customHeight="1">
      <c r="A196" s="116"/>
      <c r="B196" s="116"/>
      <c r="C196" s="117"/>
      <c r="D196" s="116"/>
      <c r="E196" s="117"/>
      <c r="F196" s="116"/>
      <c r="G196" s="117"/>
      <c r="H196" s="116"/>
      <c r="I196" s="117"/>
      <c r="J196" s="117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</row>
    <row r="197" ht="12.75" hidden="1" customHeight="1">
      <c r="A197" s="116"/>
      <c r="B197" s="116"/>
      <c r="C197" s="117"/>
      <c r="D197" s="116"/>
      <c r="E197" s="117"/>
      <c r="F197" s="116"/>
      <c r="G197" s="117"/>
      <c r="H197" s="116"/>
      <c r="I197" s="117"/>
      <c r="J197" s="117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</row>
    <row r="198" ht="12.75" hidden="1" customHeight="1">
      <c r="A198" s="116"/>
      <c r="B198" s="116"/>
      <c r="C198" s="117"/>
      <c r="D198" s="116"/>
      <c r="E198" s="117"/>
      <c r="F198" s="116"/>
      <c r="G198" s="117"/>
      <c r="H198" s="116"/>
      <c r="I198" s="117"/>
      <c r="J198" s="117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</row>
    <row r="199" ht="12.75" hidden="1" customHeight="1">
      <c r="A199" s="116"/>
      <c r="B199" s="116"/>
      <c r="C199" s="117"/>
      <c r="D199" s="116"/>
      <c r="E199" s="117"/>
      <c r="F199" s="116"/>
      <c r="G199" s="117"/>
      <c r="H199" s="116"/>
      <c r="I199" s="117"/>
      <c r="J199" s="117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</row>
    <row r="200" ht="12.75" hidden="1" customHeight="1">
      <c r="A200" s="116"/>
      <c r="B200" s="116"/>
      <c r="C200" s="117"/>
      <c r="D200" s="116"/>
      <c r="E200" s="117"/>
      <c r="F200" s="116"/>
      <c r="G200" s="117"/>
      <c r="H200" s="116"/>
      <c r="I200" s="117"/>
      <c r="J200" s="117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</row>
    <row r="201" ht="12.75" hidden="1" customHeight="1">
      <c r="A201" s="116"/>
      <c r="B201" s="116"/>
      <c r="C201" s="117"/>
      <c r="D201" s="116"/>
      <c r="E201" s="117"/>
      <c r="F201" s="116"/>
      <c r="G201" s="117"/>
      <c r="H201" s="116"/>
      <c r="I201" s="117"/>
      <c r="J201" s="117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</row>
    <row r="202" ht="12.75" hidden="1" customHeight="1">
      <c r="A202" s="116"/>
      <c r="B202" s="116"/>
      <c r="C202" s="117"/>
      <c r="D202" s="116"/>
      <c r="E202" s="117"/>
      <c r="F202" s="116"/>
      <c r="G202" s="117"/>
      <c r="H202" s="116"/>
      <c r="I202" s="117"/>
      <c r="J202" s="117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</row>
    <row r="203" ht="12.75" hidden="1" customHeight="1">
      <c r="A203" s="116"/>
      <c r="B203" s="116"/>
      <c r="C203" s="117"/>
      <c r="D203" s="116"/>
      <c r="E203" s="117"/>
      <c r="F203" s="116"/>
      <c r="G203" s="117"/>
      <c r="H203" s="116"/>
      <c r="I203" s="117"/>
      <c r="J203" s="117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</row>
    <row r="204" ht="12.75" hidden="1" customHeight="1">
      <c r="A204" s="116"/>
      <c r="B204" s="116"/>
      <c r="C204" s="117"/>
      <c r="D204" s="116"/>
      <c r="E204" s="117"/>
      <c r="F204" s="116"/>
      <c r="G204" s="117"/>
      <c r="H204" s="116"/>
      <c r="I204" s="117"/>
      <c r="J204" s="117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</row>
    <row r="205" ht="12.75" hidden="1" customHeight="1">
      <c r="A205" s="116"/>
      <c r="B205" s="116"/>
      <c r="C205" s="117"/>
      <c r="D205" s="116"/>
      <c r="E205" s="117"/>
      <c r="F205" s="116"/>
      <c r="G205" s="117"/>
      <c r="H205" s="116"/>
      <c r="I205" s="117"/>
      <c r="J205" s="117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</row>
    <row r="206" ht="12.75" hidden="1" customHeight="1">
      <c r="A206" s="116"/>
      <c r="B206" s="116"/>
      <c r="C206" s="117"/>
      <c r="D206" s="116"/>
      <c r="E206" s="117"/>
      <c r="F206" s="116"/>
      <c r="G206" s="117"/>
      <c r="H206" s="116"/>
      <c r="I206" s="117"/>
      <c r="J206" s="117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</row>
    <row r="207" ht="12.75" hidden="1" customHeight="1">
      <c r="A207" s="116"/>
      <c r="B207" s="116"/>
      <c r="C207" s="117"/>
      <c r="D207" s="116"/>
      <c r="E207" s="117"/>
      <c r="F207" s="116"/>
      <c r="G207" s="117"/>
      <c r="H207" s="116"/>
      <c r="I207" s="117"/>
      <c r="J207" s="117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</row>
    <row r="208" ht="12.75" hidden="1" customHeight="1">
      <c r="A208" s="116"/>
      <c r="B208" s="116"/>
      <c r="C208" s="117"/>
      <c r="D208" s="116"/>
      <c r="E208" s="117"/>
      <c r="F208" s="116"/>
      <c r="G208" s="117"/>
      <c r="H208" s="116"/>
      <c r="I208" s="117"/>
      <c r="J208" s="117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</row>
    <row r="209" ht="12.75" hidden="1" customHeight="1">
      <c r="A209" s="116"/>
      <c r="B209" s="116"/>
      <c r="C209" s="117"/>
      <c r="D209" s="116"/>
      <c r="E209" s="117"/>
      <c r="F209" s="116"/>
      <c r="G209" s="117"/>
      <c r="H209" s="116"/>
      <c r="I209" s="117"/>
      <c r="J209" s="117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</row>
    <row r="210" ht="12.75" hidden="1" customHeight="1">
      <c r="A210" s="116"/>
      <c r="B210" s="116"/>
      <c r="C210" s="117"/>
      <c r="D210" s="116"/>
      <c r="E210" s="117"/>
      <c r="F210" s="116"/>
      <c r="G210" s="117"/>
      <c r="H210" s="116"/>
      <c r="I210" s="117"/>
      <c r="J210" s="117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</row>
    <row r="211" ht="12.75" hidden="1" customHeight="1">
      <c r="A211" s="116"/>
      <c r="B211" s="116"/>
      <c r="C211" s="117"/>
      <c r="D211" s="116"/>
      <c r="E211" s="117"/>
      <c r="F211" s="116"/>
      <c r="G211" s="117"/>
      <c r="H211" s="116"/>
      <c r="I211" s="117"/>
      <c r="J211" s="117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</row>
    <row r="212" ht="12.75" hidden="1" customHeight="1">
      <c r="A212" s="116"/>
      <c r="B212" s="116"/>
      <c r="C212" s="117"/>
      <c r="D212" s="116"/>
      <c r="E212" s="117"/>
      <c r="F212" s="116"/>
      <c r="G212" s="117"/>
      <c r="H212" s="116"/>
      <c r="I212" s="117"/>
      <c r="J212" s="117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</row>
    <row r="213" ht="12.75" hidden="1" customHeight="1">
      <c r="A213" s="116"/>
      <c r="B213" s="116"/>
      <c r="C213" s="117"/>
      <c r="D213" s="116"/>
      <c r="E213" s="117"/>
      <c r="F213" s="116"/>
      <c r="G213" s="117"/>
      <c r="H213" s="116"/>
      <c r="I213" s="117"/>
      <c r="J213" s="117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</row>
    <row r="214" ht="12.75" hidden="1" customHeight="1">
      <c r="A214" s="116"/>
      <c r="B214" s="116"/>
      <c r="C214" s="117"/>
      <c r="D214" s="116"/>
      <c r="E214" s="117"/>
      <c r="F214" s="116"/>
      <c r="G214" s="117"/>
      <c r="H214" s="116"/>
      <c r="I214" s="117"/>
      <c r="J214" s="117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</row>
    <row r="215" ht="12.75" hidden="1" customHeight="1">
      <c r="A215" s="116"/>
      <c r="B215" s="116"/>
      <c r="C215" s="117"/>
      <c r="D215" s="116"/>
      <c r="E215" s="117"/>
      <c r="F215" s="116"/>
      <c r="G215" s="117"/>
      <c r="H215" s="116"/>
      <c r="I215" s="117"/>
      <c r="J215" s="117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</row>
    <row r="216" ht="12.75" hidden="1" customHeight="1">
      <c r="A216" s="116"/>
      <c r="B216" s="116"/>
      <c r="C216" s="117"/>
      <c r="D216" s="116"/>
      <c r="E216" s="117"/>
      <c r="F216" s="116"/>
      <c r="G216" s="117"/>
      <c r="H216" s="116"/>
      <c r="I216" s="117"/>
      <c r="J216" s="117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</row>
    <row r="217" ht="12.75" hidden="1" customHeight="1">
      <c r="A217" s="116"/>
      <c r="B217" s="116"/>
      <c r="C217" s="117"/>
      <c r="D217" s="116"/>
      <c r="E217" s="117"/>
      <c r="F217" s="116"/>
      <c r="G217" s="117"/>
      <c r="H217" s="116"/>
      <c r="I217" s="117"/>
      <c r="J217" s="117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</row>
    <row r="218" ht="12.75" hidden="1" customHeight="1">
      <c r="A218" s="116"/>
      <c r="B218" s="116"/>
      <c r="C218" s="117"/>
      <c r="D218" s="116"/>
      <c r="E218" s="117"/>
      <c r="F218" s="116"/>
      <c r="G218" s="117"/>
      <c r="H218" s="116"/>
      <c r="I218" s="117"/>
      <c r="J218" s="117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</row>
    <row r="219" ht="12.75" hidden="1" customHeight="1">
      <c r="A219" s="116"/>
      <c r="B219" s="116"/>
      <c r="C219" s="117"/>
      <c r="D219" s="116"/>
      <c r="E219" s="117"/>
      <c r="F219" s="116"/>
      <c r="G219" s="117"/>
      <c r="H219" s="116"/>
      <c r="I219" s="117"/>
      <c r="J219" s="117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</row>
    <row r="220" ht="12.75" hidden="1" customHeight="1">
      <c r="A220" s="116"/>
      <c r="B220" s="116"/>
      <c r="C220" s="117"/>
      <c r="D220" s="116"/>
      <c r="E220" s="117"/>
      <c r="F220" s="116"/>
      <c r="G220" s="117"/>
      <c r="H220" s="116"/>
      <c r="I220" s="117"/>
      <c r="J220" s="117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</row>
    <row r="221" ht="12.75" hidden="1" customHeight="1">
      <c r="A221" s="116"/>
      <c r="B221" s="116"/>
      <c r="C221" s="117"/>
      <c r="D221" s="116"/>
      <c r="E221" s="117"/>
      <c r="F221" s="116"/>
      <c r="G221" s="117"/>
      <c r="H221" s="116"/>
      <c r="I221" s="117"/>
      <c r="J221" s="117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</row>
    <row r="222" ht="12.75" hidden="1" customHeight="1">
      <c r="A222" s="116"/>
      <c r="B222" s="116"/>
      <c r="C222" s="117"/>
      <c r="D222" s="116"/>
      <c r="E222" s="117"/>
      <c r="F222" s="116"/>
      <c r="G222" s="117"/>
      <c r="H222" s="116"/>
      <c r="I222" s="117"/>
      <c r="J222" s="117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</row>
    <row r="223" ht="12.75" hidden="1" customHeight="1">
      <c r="A223" s="116"/>
      <c r="B223" s="116"/>
      <c r="C223" s="117"/>
      <c r="D223" s="116"/>
      <c r="E223" s="117"/>
      <c r="F223" s="116"/>
      <c r="G223" s="117"/>
      <c r="H223" s="116"/>
      <c r="I223" s="117"/>
      <c r="J223" s="117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</row>
    <row r="224" ht="12.75" hidden="1" customHeight="1">
      <c r="A224" s="116"/>
      <c r="B224" s="116"/>
      <c r="C224" s="117"/>
      <c r="D224" s="116"/>
      <c r="E224" s="117"/>
      <c r="F224" s="116"/>
      <c r="G224" s="117"/>
      <c r="H224" s="116"/>
      <c r="I224" s="117"/>
      <c r="J224" s="117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</row>
    <row r="225" ht="12.75" hidden="1" customHeight="1">
      <c r="A225" s="116"/>
      <c r="B225" s="116"/>
      <c r="C225" s="117"/>
      <c r="D225" s="116"/>
      <c r="E225" s="117"/>
      <c r="F225" s="116"/>
      <c r="G225" s="117"/>
      <c r="H225" s="116"/>
      <c r="I225" s="117"/>
      <c r="J225" s="117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</row>
    <row r="226" ht="12.75" hidden="1" customHeight="1">
      <c r="A226" s="116"/>
      <c r="B226" s="116"/>
      <c r="C226" s="117"/>
      <c r="D226" s="116"/>
      <c r="E226" s="117"/>
      <c r="F226" s="116"/>
      <c r="G226" s="117"/>
      <c r="H226" s="116"/>
      <c r="I226" s="117"/>
      <c r="J226" s="117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</row>
    <row r="227" ht="12.75" hidden="1" customHeight="1">
      <c r="A227" s="116"/>
      <c r="B227" s="116"/>
      <c r="C227" s="117"/>
      <c r="D227" s="116"/>
      <c r="E227" s="117"/>
      <c r="F227" s="116"/>
      <c r="G227" s="117"/>
      <c r="H227" s="116"/>
      <c r="I227" s="117"/>
      <c r="J227" s="117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</row>
    <row r="228" ht="12.75" hidden="1" customHeight="1">
      <c r="A228" s="116"/>
      <c r="B228" s="116"/>
      <c r="C228" s="117"/>
      <c r="D228" s="116"/>
      <c r="E228" s="117"/>
      <c r="F228" s="116"/>
      <c r="G228" s="117"/>
      <c r="H228" s="116"/>
      <c r="I228" s="117"/>
      <c r="J228" s="117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</row>
    <row r="229" ht="12.75" hidden="1" customHeight="1">
      <c r="A229" s="116"/>
      <c r="B229" s="116"/>
      <c r="C229" s="117"/>
      <c r="D229" s="116"/>
      <c r="E229" s="117"/>
      <c r="F229" s="116"/>
      <c r="G229" s="117"/>
      <c r="H229" s="116"/>
      <c r="I229" s="117"/>
      <c r="J229" s="117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</row>
    <row r="230" ht="12.75" hidden="1" customHeight="1">
      <c r="A230" s="116"/>
      <c r="B230" s="116"/>
      <c r="C230" s="117"/>
      <c r="D230" s="116"/>
      <c r="E230" s="117"/>
      <c r="F230" s="116"/>
      <c r="G230" s="117"/>
      <c r="H230" s="116"/>
      <c r="I230" s="117"/>
      <c r="J230" s="117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</row>
    <row r="231" ht="12.75" hidden="1" customHeight="1">
      <c r="A231" s="116"/>
      <c r="B231" s="116"/>
      <c r="C231" s="117"/>
      <c r="D231" s="116"/>
      <c r="E231" s="117"/>
      <c r="F231" s="116"/>
      <c r="G231" s="117"/>
      <c r="H231" s="116"/>
      <c r="I231" s="117"/>
      <c r="J231" s="117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</row>
    <row r="232" ht="12.75" hidden="1" customHeight="1">
      <c r="A232" s="116"/>
      <c r="B232" s="116"/>
      <c r="C232" s="117"/>
      <c r="D232" s="116"/>
      <c r="E232" s="117"/>
      <c r="F232" s="116"/>
      <c r="G232" s="117"/>
      <c r="H232" s="116"/>
      <c r="I232" s="117"/>
      <c r="J232" s="117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</row>
    <row r="233" ht="12.75" hidden="1" customHeight="1">
      <c r="A233" s="116"/>
      <c r="B233" s="116"/>
      <c r="C233" s="117"/>
      <c r="D233" s="116"/>
      <c r="E233" s="117"/>
      <c r="F233" s="116"/>
      <c r="G233" s="117"/>
      <c r="H233" s="116"/>
      <c r="I233" s="117"/>
      <c r="J233" s="117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</row>
    <row r="234" ht="12.75" hidden="1" customHeight="1">
      <c r="A234" s="116"/>
      <c r="B234" s="116"/>
      <c r="C234" s="117"/>
      <c r="D234" s="116"/>
      <c r="E234" s="117"/>
      <c r="F234" s="116"/>
      <c r="G234" s="117"/>
      <c r="H234" s="116"/>
      <c r="I234" s="117"/>
      <c r="J234" s="117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</row>
    <row r="235" ht="12.75" hidden="1" customHeight="1">
      <c r="A235" s="116"/>
      <c r="B235" s="116"/>
      <c r="C235" s="117"/>
      <c r="D235" s="116"/>
      <c r="E235" s="117"/>
      <c r="F235" s="116"/>
      <c r="G235" s="117"/>
      <c r="H235" s="116"/>
      <c r="I235" s="117"/>
      <c r="J235" s="117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</row>
    <row r="236" ht="12.75" hidden="1" customHeight="1">
      <c r="A236" s="116"/>
      <c r="B236" s="116"/>
      <c r="C236" s="117"/>
      <c r="D236" s="116"/>
      <c r="E236" s="117"/>
      <c r="F236" s="116"/>
      <c r="G236" s="117"/>
      <c r="H236" s="116"/>
      <c r="I236" s="117"/>
      <c r="J236" s="117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</row>
    <row r="237" ht="12.75" hidden="1" customHeight="1">
      <c r="A237" s="116"/>
      <c r="B237" s="116"/>
      <c r="C237" s="117"/>
      <c r="D237" s="116"/>
      <c r="E237" s="117"/>
      <c r="F237" s="116"/>
      <c r="G237" s="117"/>
      <c r="H237" s="116"/>
      <c r="I237" s="117"/>
      <c r="J237" s="117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</row>
    <row r="238" ht="12.75" hidden="1" customHeight="1">
      <c r="A238" s="116"/>
      <c r="B238" s="116"/>
      <c r="C238" s="117"/>
      <c r="D238" s="116"/>
      <c r="E238" s="117"/>
      <c r="F238" s="116"/>
      <c r="G238" s="117"/>
      <c r="H238" s="116"/>
      <c r="I238" s="117"/>
      <c r="J238" s="117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</row>
    <row r="239" ht="12.75" hidden="1" customHeight="1">
      <c r="A239" s="116"/>
      <c r="B239" s="116"/>
      <c r="C239" s="117"/>
      <c r="D239" s="116"/>
      <c r="E239" s="117"/>
      <c r="F239" s="116"/>
      <c r="G239" s="117"/>
      <c r="H239" s="116"/>
      <c r="I239" s="117"/>
      <c r="J239" s="117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</row>
    <row r="240" ht="12.75" hidden="1" customHeight="1">
      <c r="A240" s="116"/>
      <c r="B240" s="116"/>
      <c r="C240" s="117"/>
      <c r="D240" s="116"/>
      <c r="E240" s="117"/>
      <c r="F240" s="116"/>
      <c r="G240" s="117"/>
      <c r="H240" s="116"/>
      <c r="I240" s="117"/>
      <c r="J240" s="117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</row>
    <row r="241" ht="12.75" hidden="1" customHeight="1">
      <c r="A241" s="116"/>
      <c r="B241" s="116"/>
      <c r="C241" s="117"/>
      <c r="D241" s="116"/>
      <c r="E241" s="117"/>
      <c r="F241" s="116"/>
      <c r="G241" s="117"/>
      <c r="H241" s="116"/>
      <c r="I241" s="117"/>
      <c r="J241" s="117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</row>
    <row r="242" ht="12.75" hidden="1" customHeight="1">
      <c r="A242" s="116"/>
      <c r="B242" s="116"/>
      <c r="C242" s="117"/>
      <c r="D242" s="116"/>
      <c r="E242" s="117"/>
      <c r="F242" s="116"/>
      <c r="G242" s="117"/>
      <c r="H242" s="116"/>
      <c r="I242" s="117"/>
      <c r="J242" s="117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</row>
    <row r="243" ht="12.75" hidden="1" customHeight="1">
      <c r="A243" s="116"/>
      <c r="B243" s="116"/>
      <c r="C243" s="117"/>
      <c r="D243" s="116"/>
      <c r="E243" s="117"/>
      <c r="F243" s="116"/>
      <c r="G243" s="117"/>
      <c r="H243" s="116"/>
      <c r="I243" s="117"/>
      <c r="J243" s="117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</row>
    <row r="244" ht="12.75" hidden="1" customHeight="1">
      <c r="A244" s="116"/>
      <c r="B244" s="116"/>
      <c r="C244" s="117"/>
      <c r="D244" s="116"/>
      <c r="E244" s="117"/>
      <c r="F244" s="116"/>
      <c r="G244" s="117"/>
      <c r="H244" s="116"/>
      <c r="I244" s="117"/>
      <c r="J244" s="117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</row>
    <row r="245" ht="12.75" hidden="1" customHeight="1">
      <c r="A245" s="116"/>
      <c r="B245" s="116"/>
      <c r="C245" s="117"/>
      <c r="D245" s="116"/>
      <c r="E245" s="117"/>
      <c r="F245" s="116"/>
      <c r="G245" s="117"/>
      <c r="H245" s="116"/>
      <c r="I245" s="117"/>
      <c r="J245" s="117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</row>
    <row r="246" ht="12.75" hidden="1" customHeight="1">
      <c r="A246" s="116"/>
      <c r="B246" s="116"/>
      <c r="C246" s="117"/>
      <c r="D246" s="116"/>
      <c r="E246" s="117"/>
      <c r="F246" s="116"/>
      <c r="G246" s="117"/>
      <c r="H246" s="116"/>
      <c r="I246" s="117"/>
      <c r="J246" s="117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</row>
    <row r="247" ht="12.75" hidden="1" customHeight="1">
      <c r="A247" s="116"/>
      <c r="B247" s="116"/>
      <c r="C247" s="117"/>
      <c r="D247" s="116"/>
      <c r="E247" s="117"/>
      <c r="F247" s="116"/>
      <c r="G247" s="117"/>
      <c r="H247" s="116"/>
      <c r="I247" s="117"/>
      <c r="J247" s="117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</row>
    <row r="248" ht="12.75" hidden="1" customHeight="1">
      <c r="A248" s="116"/>
      <c r="B248" s="116"/>
      <c r="C248" s="117"/>
      <c r="D248" s="116"/>
      <c r="E248" s="117"/>
      <c r="F248" s="116"/>
      <c r="G248" s="117"/>
      <c r="H248" s="116"/>
      <c r="I248" s="117"/>
      <c r="J248" s="117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</row>
    <row r="249" ht="12.75" hidden="1" customHeight="1">
      <c r="A249" s="116"/>
      <c r="B249" s="116"/>
      <c r="C249" s="117"/>
      <c r="D249" s="116"/>
      <c r="E249" s="117"/>
      <c r="F249" s="116"/>
      <c r="G249" s="117"/>
      <c r="H249" s="116"/>
      <c r="I249" s="117"/>
      <c r="J249" s="117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</row>
    <row r="250" ht="12.75" hidden="1" customHeight="1">
      <c r="A250" s="116"/>
      <c r="B250" s="116"/>
      <c r="C250" s="117"/>
      <c r="D250" s="116"/>
      <c r="E250" s="117"/>
      <c r="F250" s="116"/>
      <c r="G250" s="117"/>
      <c r="H250" s="116"/>
      <c r="I250" s="117"/>
      <c r="J250" s="117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</row>
    <row r="251" ht="12.75" hidden="1" customHeight="1">
      <c r="A251" s="116"/>
      <c r="B251" s="116"/>
      <c r="C251" s="117"/>
      <c r="D251" s="116"/>
      <c r="E251" s="117"/>
      <c r="F251" s="116"/>
      <c r="G251" s="117"/>
      <c r="H251" s="116"/>
      <c r="I251" s="117"/>
      <c r="J251" s="117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</row>
    <row r="252" ht="12.75" hidden="1" customHeight="1">
      <c r="A252" s="116"/>
      <c r="B252" s="116"/>
      <c r="C252" s="117"/>
      <c r="D252" s="116"/>
      <c r="E252" s="117"/>
      <c r="F252" s="116"/>
      <c r="G252" s="117"/>
      <c r="H252" s="116"/>
      <c r="I252" s="117"/>
      <c r="J252" s="117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</row>
    <row r="253" ht="12.75" hidden="1" customHeight="1">
      <c r="A253" s="116"/>
      <c r="B253" s="116"/>
      <c r="C253" s="117"/>
      <c r="D253" s="116"/>
      <c r="E253" s="117"/>
      <c r="F253" s="116"/>
      <c r="G253" s="117"/>
      <c r="H253" s="116"/>
      <c r="I253" s="117"/>
      <c r="J253" s="117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</row>
    <row r="254" ht="12.75" hidden="1" customHeight="1">
      <c r="A254" s="116"/>
      <c r="B254" s="116"/>
      <c r="C254" s="117"/>
      <c r="D254" s="116"/>
      <c r="E254" s="117"/>
      <c r="F254" s="116"/>
      <c r="G254" s="117"/>
      <c r="H254" s="116"/>
      <c r="I254" s="117"/>
      <c r="J254" s="117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</row>
    <row r="255" ht="12.75" hidden="1" customHeight="1">
      <c r="A255" s="116"/>
      <c r="B255" s="116"/>
      <c r="C255" s="117"/>
      <c r="D255" s="116"/>
      <c r="E255" s="117"/>
      <c r="F255" s="116"/>
      <c r="G255" s="117"/>
      <c r="H255" s="116"/>
      <c r="I255" s="117"/>
      <c r="J255" s="117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</row>
    <row r="256" ht="12.75" hidden="1" customHeight="1">
      <c r="A256" s="116"/>
      <c r="B256" s="116"/>
      <c r="C256" s="117"/>
      <c r="D256" s="116"/>
      <c r="E256" s="117"/>
      <c r="F256" s="116"/>
      <c r="G256" s="117"/>
      <c r="H256" s="116"/>
      <c r="I256" s="117"/>
      <c r="J256" s="117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</row>
    <row r="257" ht="12.75" hidden="1" customHeight="1">
      <c r="A257" s="116"/>
      <c r="B257" s="116"/>
      <c r="C257" s="117"/>
      <c r="D257" s="116"/>
      <c r="E257" s="117"/>
      <c r="F257" s="116"/>
      <c r="G257" s="117"/>
      <c r="H257" s="116"/>
      <c r="I257" s="117"/>
      <c r="J257" s="117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</row>
    <row r="258" ht="12.75" hidden="1" customHeight="1">
      <c r="A258" s="116"/>
      <c r="B258" s="116"/>
      <c r="C258" s="117"/>
      <c r="D258" s="116"/>
      <c r="E258" s="117"/>
      <c r="F258" s="116"/>
      <c r="G258" s="117"/>
      <c r="H258" s="116"/>
      <c r="I258" s="117"/>
      <c r="J258" s="117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</row>
    <row r="259" ht="12.75" hidden="1" customHeight="1">
      <c r="A259" s="116"/>
      <c r="B259" s="116"/>
      <c r="C259" s="117"/>
      <c r="D259" s="116"/>
      <c r="E259" s="117"/>
      <c r="F259" s="116"/>
      <c r="G259" s="117"/>
      <c r="H259" s="116"/>
      <c r="I259" s="117"/>
      <c r="J259" s="117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</row>
    <row r="260" ht="12.75" hidden="1" customHeight="1">
      <c r="A260" s="116"/>
      <c r="B260" s="116"/>
      <c r="C260" s="117"/>
      <c r="D260" s="116"/>
      <c r="E260" s="117"/>
      <c r="F260" s="116"/>
      <c r="G260" s="117"/>
      <c r="H260" s="116"/>
      <c r="I260" s="117"/>
      <c r="J260" s="117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</row>
    <row r="261" ht="12.75" hidden="1" customHeight="1">
      <c r="A261" s="116"/>
      <c r="B261" s="116"/>
      <c r="C261" s="117"/>
      <c r="D261" s="116"/>
      <c r="E261" s="117"/>
      <c r="F261" s="116"/>
      <c r="G261" s="117"/>
      <c r="H261" s="116"/>
      <c r="I261" s="117"/>
      <c r="J261" s="117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</row>
    <row r="262" ht="12.75" hidden="1" customHeight="1">
      <c r="A262" s="116"/>
      <c r="B262" s="116"/>
      <c r="C262" s="117"/>
      <c r="D262" s="116"/>
      <c r="E262" s="117"/>
      <c r="F262" s="116"/>
      <c r="G262" s="117"/>
      <c r="H262" s="116"/>
      <c r="I262" s="117"/>
      <c r="J262" s="117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</row>
    <row r="263" ht="12.75" hidden="1" customHeight="1">
      <c r="A263" s="116"/>
      <c r="B263" s="116"/>
      <c r="C263" s="117"/>
      <c r="D263" s="116"/>
      <c r="E263" s="117"/>
      <c r="F263" s="116"/>
      <c r="G263" s="117"/>
      <c r="H263" s="116"/>
      <c r="I263" s="117"/>
      <c r="J263" s="117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</row>
    <row r="264" ht="12.75" hidden="1" customHeight="1">
      <c r="A264" s="116"/>
      <c r="B264" s="116"/>
      <c r="C264" s="117"/>
      <c r="D264" s="116"/>
      <c r="E264" s="117"/>
      <c r="F264" s="116"/>
      <c r="G264" s="117"/>
      <c r="H264" s="116"/>
      <c r="I264" s="117"/>
      <c r="J264" s="117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</row>
    <row r="265" ht="12.75" hidden="1" customHeight="1">
      <c r="A265" s="116"/>
      <c r="B265" s="116"/>
      <c r="C265" s="117"/>
      <c r="D265" s="116"/>
      <c r="E265" s="117"/>
      <c r="F265" s="116"/>
      <c r="G265" s="117"/>
      <c r="H265" s="116"/>
      <c r="I265" s="117"/>
      <c r="J265" s="117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</row>
    <row r="266" ht="12.75" hidden="1" customHeight="1">
      <c r="A266" s="116"/>
      <c r="B266" s="116"/>
      <c r="C266" s="117"/>
      <c r="D266" s="116"/>
      <c r="E266" s="117"/>
      <c r="F266" s="116"/>
      <c r="G266" s="117"/>
      <c r="H266" s="116"/>
      <c r="I266" s="117"/>
      <c r="J266" s="117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</row>
    <row r="267" ht="12.75" hidden="1" customHeight="1">
      <c r="A267" s="116"/>
      <c r="B267" s="116"/>
      <c r="C267" s="117"/>
      <c r="D267" s="116"/>
      <c r="E267" s="117"/>
      <c r="F267" s="116"/>
      <c r="G267" s="117"/>
      <c r="H267" s="116"/>
      <c r="I267" s="117"/>
      <c r="J267" s="117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</row>
    <row r="268" ht="12.75" hidden="1" customHeight="1">
      <c r="A268" s="116"/>
      <c r="B268" s="116"/>
      <c r="C268" s="117"/>
      <c r="D268" s="116"/>
      <c r="E268" s="117"/>
      <c r="F268" s="116"/>
      <c r="G268" s="117"/>
      <c r="H268" s="116"/>
      <c r="I268" s="117"/>
      <c r="J268" s="117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</row>
    <row r="269" ht="12.75" hidden="1" customHeight="1">
      <c r="A269" s="116"/>
      <c r="B269" s="116"/>
      <c r="C269" s="117"/>
      <c r="D269" s="116"/>
      <c r="E269" s="117"/>
      <c r="F269" s="116"/>
      <c r="G269" s="117"/>
      <c r="H269" s="116"/>
      <c r="I269" s="117"/>
      <c r="J269" s="117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</row>
    <row r="270" ht="12.75" hidden="1" customHeight="1">
      <c r="A270" s="116"/>
      <c r="B270" s="116"/>
      <c r="C270" s="117"/>
      <c r="D270" s="116"/>
      <c r="E270" s="117"/>
      <c r="F270" s="116"/>
      <c r="G270" s="117"/>
      <c r="H270" s="116"/>
      <c r="I270" s="117"/>
      <c r="J270" s="117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</row>
    <row r="271" ht="15.75" hidden="1" customHeight="1"/>
    <row r="272" ht="15.75" hidden="1" customHeight="1"/>
    <row r="273" ht="15.75" hidden="1" customHeight="1"/>
    <row r="274" ht="15.75" hidden="1" customHeight="1"/>
    <row r="275" ht="15.75" hidden="1" customHeight="1"/>
    <row r="276" ht="15.75" hidden="1" customHeight="1"/>
    <row r="277" ht="15.75" hidden="1" customHeight="1"/>
    <row r="278" ht="15.75" hidden="1" customHeight="1"/>
    <row r="279" ht="15.75" hidden="1" customHeight="1"/>
    <row r="280" ht="15.75" hidden="1" customHeight="1"/>
    <row r="281" ht="15.75" hidden="1" customHeight="1"/>
    <row r="282" ht="15.75" hidden="1" customHeight="1"/>
    <row r="283" ht="15.75" hidden="1" customHeight="1"/>
    <row r="284" ht="15.75" hidden="1" customHeight="1"/>
    <row r="285" ht="15.75" hidden="1" customHeight="1"/>
    <row r="286" ht="15.75" hidden="1" customHeight="1"/>
    <row r="287" ht="15.75" hidden="1" customHeight="1"/>
    <row r="288" ht="15.75" hidden="1" customHeight="1"/>
    <row r="289" ht="15.75" hidden="1" customHeight="1"/>
    <row r="290" ht="15.75" hidden="1" customHeight="1"/>
    <row r="291" ht="15.75" hidden="1" customHeight="1"/>
    <row r="292" ht="15.75" hidden="1" customHeight="1"/>
    <row r="293" ht="15.75" hidden="1" customHeight="1"/>
    <row r="294" ht="15.75" hidden="1" customHeight="1"/>
    <row r="295" ht="15.75" hidden="1" customHeight="1"/>
    <row r="296" ht="15.75" hidden="1" customHeight="1"/>
    <row r="297" ht="15.75" hidden="1" customHeight="1"/>
    <row r="298" ht="15.75" hidden="1" customHeight="1"/>
    <row r="299" ht="15.75" hidden="1" customHeight="1"/>
    <row r="300" ht="15.75" hidden="1" customHeight="1"/>
    <row r="301" ht="15.75" hidden="1" customHeight="1"/>
    <row r="302" ht="15.75" hidden="1" customHeight="1"/>
    <row r="303" ht="15.75" hidden="1" customHeight="1"/>
    <row r="304" ht="15.75" hidden="1" customHeight="1"/>
    <row r="305" ht="15.75" hidden="1" customHeight="1"/>
    <row r="306" ht="15.75" hidden="1" customHeight="1"/>
    <row r="307" ht="15.75" hidden="1" customHeight="1"/>
    <row r="308" ht="15.75" hidden="1" customHeight="1"/>
    <row r="309" ht="15.75" hidden="1" customHeight="1"/>
    <row r="310" ht="15.75" hidden="1" customHeight="1"/>
    <row r="311" ht="15.75" hidden="1" customHeight="1"/>
    <row r="312" ht="15.75" hidden="1" customHeight="1"/>
    <row r="313" ht="15.75" hidden="1" customHeight="1"/>
    <row r="314" ht="15.75" hidden="1" customHeight="1"/>
    <row r="315" ht="15.75" hidden="1" customHeight="1"/>
    <row r="316" ht="15.75" hidden="1" customHeight="1"/>
    <row r="317" ht="15.75" hidden="1" customHeight="1"/>
    <row r="318" ht="15.75" hidden="1" customHeight="1"/>
    <row r="319" ht="15.75" hidden="1" customHeight="1"/>
    <row r="320" ht="15.75" hidden="1" customHeight="1"/>
    <row r="321" ht="15.75" hidden="1" customHeight="1"/>
    <row r="322" ht="15.75" hidden="1" customHeight="1"/>
    <row r="323" ht="15.75" hidden="1" customHeight="1"/>
    <row r="324" ht="15.75" hidden="1" customHeight="1"/>
    <row r="325" ht="15.75" hidden="1" customHeight="1"/>
    <row r="326" ht="15.75" hidden="1" customHeight="1"/>
    <row r="327" ht="15.75" hidden="1" customHeight="1"/>
    <row r="328" ht="15.75" hidden="1" customHeight="1"/>
    <row r="329" ht="15.75" hidden="1" customHeight="1"/>
    <row r="330" ht="15.75" hidden="1" customHeight="1"/>
    <row r="331" ht="15.75" hidden="1" customHeight="1"/>
    <row r="332" ht="15.75" hidden="1" customHeight="1"/>
    <row r="333" ht="15.75" hidden="1" customHeight="1"/>
    <row r="334" ht="15.75" hidden="1" customHeight="1"/>
    <row r="335" ht="15.75" hidden="1" customHeight="1"/>
    <row r="336" ht="15.75" hidden="1" customHeight="1"/>
    <row r="337" ht="15.75" hidden="1" customHeight="1"/>
    <row r="338" ht="15.75" hidden="1" customHeight="1"/>
    <row r="339" ht="15.75" hidden="1" customHeight="1"/>
    <row r="340" ht="15.75" hidden="1" customHeight="1"/>
    <row r="341" ht="15.75" hidden="1" customHeight="1"/>
    <row r="342" ht="15.75" hidden="1" customHeight="1"/>
    <row r="343" ht="15.75" hidden="1" customHeight="1"/>
    <row r="344" ht="15.75" hidden="1" customHeight="1"/>
    <row r="345" ht="15.75" hidden="1" customHeight="1"/>
    <row r="346" ht="15.75" hidden="1" customHeight="1"/>
    <row r="347" ht="15.75" hidden="1" customHeight="1"/>
    <row r="348" ht="15.75" hidden="1" customHeight="1"/>
    <row r="349" ht="15.75" hidden="1" customHeight="1"/>
    <row r="350" ht="15.75" hidden="1" customHeight="1"/>
    <row r="351" ht="15.75" hidden="1" customHeight="1"/>
    <row r="352" ht="15.75" hidden="1" customHeight="1"/>
    <row r="353" ht="15.75" hidden="1" customHeight="1"/>
    <row r="354" ht="15.75" hidden="1" customHeight="1"/>
    <row r="355" ht="15.75" hidden="1" customHeight="1"/>
    <row r="356" ht="15.75" hidden="1" customHeight="1"/>
    <row r="357" ht="15.75" hidden="1" customHeight="1"/>
    <row r="358" ht="15.75" hidden="1" customHeight="1"/>
    <row r="359" ht="15.75" hidden="1" customHeight="1"/>
    <row r="360" ht="15.75" hidden="1" customHeight="1"/>
    <row r="361" ht="15.75" hidden="1" customHeight="1"/>
    <row r="362" ht="15.75" hidden="1" customHeight="1"/>
    <row r="363" ht="15.75" hidden="1" customHeight="1"/>
    <row r="364" ht="15.75" hidden="1" customHeight="1"/>
    <row r="365" ht="15.75" hidden="1" customHeight="1"/>
    <row r="366" ht="15.75" hidden="1" customHeight="1"/>
    <row r="367" ht="15.75" hidden="1" customHeight="1"/>
    <row r="368" ht="15.75" hidden="1" customHeight="1"/>
    <row r="369" ht="15.75" hidden="1" customHeight="1"/>
    <row r="370" ht="15.75" hidden="1" customHeight="1"/>
    <row r="371" ht="15.75" hidden="1" customHeight="1"/>
    <row r="372" ht="15.75" hidden="1" customHeight="1"/>
    <row r="373" ht="15.75" hidden="1" customHeight="1"/>
    <row r="374" ht="15.75" hidden="1" customHeight="1"/>
    <row r="375" ht="15.75" hidden="1" customHeight="1"/>
    <row r="376" ht="15.75" hidden="1" customHeight="1"/>
    <row r="377" ht="15.75" hidden="1" customHeight="1"/>
    <row r="378" ht="15.75" hidden="1" customHeight="1"/>
    <row r="379" ht="15.75" hidden="1" customHeight="1"/>
    <row r="380" ht="15.75" hidden="1" customHeight="1"/>
    <row r="381" ht="15.75" hidden="1" customHeight="1"/>
    <row r="382" ht="15.75" hidden="1" customHeight="1"/>
    <row r="383" ht="15.75" hidden="1" customHeight="1"/>
    <row r="384" ht="15.75" hidden="1" customHeight="1"/>
    <row r="385" ht="15.75" hidden="1" customHeight="1"/>
    <row r="386" ht="15.75" hidden="1" customHeight="1"/>
    <row r="387" ht="15.75" hidden="1" customHeight="1"/>
    <row r="388" ht="15.75" hidden="1" customHeight="1"/>
    <row r="389" ht="15.75" hidden="1" customHeight="1"/>
    <row r="390" ht="15.75" hidden="1" customHeight="1"/>
    <row r="391" ht="15.75" hidden="1" customHeight="1"/>
    <row r="392" ht="15.75" hidden="1" customHeight="1"/>
    <row r="393" ht="15.75" hidden="1" customHeight="1"/>
    <row r="394" ht="15.75" hidden="1" customHeight="1"/>
    <row r="395" ht="15.75" hidden="1" customHeight="1"/>
    <row r="396" ht="15.75" hidden="1" customHeight="1"/>
    <row r="397" ht="15.75" hidden="1" customHeight="1"/>
    <row r="398" ht="15.75" hidden="1" customHeight="1"/>
    <row r="399" ht="15.75" hidden="1" customHeight="1"/>
    <row r="400" ht="15.75" hidden="1" customHeight="1"/>
    <row r="401" ht="15.75" hidden="1" customHeight="1"/>
    <row r="402" ht="15.75" hidden="1" customHeight="1"/>
    <row r="403" ht="15.75" hidden="1" customHeight="1"/>
    <row r="404" ht="15.75" hidden="1" customHeight="1"/>
    <row r="405" ht="15.75" hidden="1" customHeight="1"/>
    <row r="406" ht="15.75" hidden="1" customHeight="1"/>
    <row r="407" ht="15.75" hidden="1" customHeight="1"/>
    <row r="408" ht="15.75" hidden="1" customHeight="1"/>
    <row r="409" ht="15.75" hidden="1" customHeight="1"/>
    <row r="410" ht="15.75" hidden="1" customHeight="1"/>
    <row r="411" ht="15.75" hidden="1" customHeight="1"/>
    <row r="412" ht="15.75" hidden="1" customHeight="1"/>
    <row r="413" ht="15.75" hidden="1" customHeight="1"/>
    <row r="414" ht="15.75" hidden="1" customHeight="1"/>
    <row r="415" ht="15.75" hidden="1" customHeight="1"/>
    <row r="416" ht="15.75" hidden="1" customHeight="1"/>
    <row r="417" ht="15.75" hidden="1" customHeight="1"/>
    <row r="418" ht="15.75" hidden="1" customHeight="1"/>
    <row r="419" ht="15.75" hidden="1" customHeight="1"/>
    <row r="420" ht="15.75" hidden="1" customHeight="1"/>
    <row r="421" ht="15.75" hidden="1" customHeight="1"/>
    <row r="422" ht="15.75" hidden="1" customHeight="1"/>
    <row r="423" ht="15.75" hidden="1" customHeight="1"/>
    <row r="424" ht="15.75" hidden="1" customHeight="1"/>
    <row r="425" ht="15.75" hidden="1" customHeight="1"/>
    <row r="426" ht="15.75" hidden="1" customHeight="1"/>
    <row r="427" ht="15.75" hidden="1" customHeight="1"/>
    <row r="428" ht="15.75" hidden="1" customHeight="1"/>
    <row r="429" ht="15.75" hidden="1" customHeight="1"/>
    <row r="430" ht="15.75" hidden="1" customHeight="1"/>
    <row r="431" ht="15.75" hidden="1" customHeight="1"/>
    <row r="432" ht="15.75" hidden="1" customHeight="1"/>
    <row r="433" ht="15.75" hidden="1" customHeight="1"/>
    <row r="434" ht="15.75" hidden="1" customHeight="1"/>
    <row r="435" ht="15.75" hidden="1" customHeight="1"/>
    <row r="436" ht="15.75" hidden="1" customHeight="1"/>
    <row r="437" ht="15.75" hidden="1" customHeight="1"/>
    <row r="438" ht="15.75" hidden="1" customHeight="1"/>
    <row r="439" ht="15.75" hidden="1" customHeight="1"/>
    <row r="440" ht="15.75" hidden="1" customHeight="1"/>
    <row r="441" ht="15.75" hidden="1" customHeight="1"/>
    <row r="442" ht="15.75" hidden="1" customHeight="1"/>
    <row r="443" ht="15.75" hidden="1" customHeight="1"/>
    <row r="444" ht="15.75" hidden="1" customHeight="1"/>
    <row r="445" ht="15.75" hidden="1" customHeight="1"/>
    <row r="446" ht="15.75" hidden="1" customHeight="1"/>
    <row r="447" ht="15.75" hidden="1" customHeight="1"/>
    <row r="448" ht="15.75" hidden="1" customHeight="1"/>
    <row r="449" ht="15.75" hidden="1" customHeight="1"/>
    <row r="450" ht="15.75" hidden="1" customHeight="1"/>
    <row r="451" ht="15.75" hidden="1" customHeight="1"/>
    <row r="452" ht="15.75" hidden="1" customHeight="1"/>
    <row r="453" ht="15.75" hidden="1" customHeight="1"/>
    <row r="454" ht="15.75" hidden="1" customHeight="1"/>
    <row r="455" ht="15.75" hidden="1" customHeight="1"/>
    <row r="456" ht="15.75" hidden="1" customHeight="1"/>
    <row r="457" ht="15.75" hidden="1" customHeight="1"/>
    <row r="458" ht="15.75" hidden="1" customHeight="1"/>
    <row r="459" ht="15.75" hidden="1" customHeight="1"/>
    <row r="460" ht="15.75" hidden="1" customHeight="1"/>
    <row r="461" ht="15.75" hidden="1" customHeight="1"/>
    <row r="462" ht="15.75" hidden="1" customHeight="1"/>
    <row r="463" ht="15.75" hidden="1" customHeight="1"/>
    <row r="464" ht="15.75" hidden="1" customHeight="1"/>
    <row r="465" ht="15.75" hidden="1" customHeight="1"/>
    <row r="466" ht="15.75" hidden="1" customHeight="1"/>
    <row r="467" ht="15.75" hidden="1" customHeight="1"/>
    <row r="468" ht="15.75" hidden="1" customHeight="1"/>
    <row r="469" ht="15.75" hidden="1" customHeight="1"/>
    <row r="470" ht="15.75" hidden="1" customHeight="1"/>
    <row r="471" ht="15.75" hidden="1" customHeight="1"/>
    <row r="472" ht="15.75" hidden="1" customHeight="1"/>
    <row r="473" ht="15.75" hidden="1" customHeight="1"/>
    <row r="474" ht="15.75" hidden="1" customHeight="1"/>
    <row r="475" ht="15.75" hidden="1" customHeight="1"/>
    <row r="476" ht="15.75" hidden="1" customHeight="1"/>
    <row r="477" ht="15.75" hidden="1" customHeight="1"/>
    <row r="478" ht="15.75" hidden="1" customHeight="1"/>
    <row r="479" ht="15.75" hidden="1" customHeight="1"/>
    <row r="480" ht="15.75" hidden="1" customHeight="1"/>
    <row r="481" ht="15.75" hidden="1" customHeight="1"/>
    <row r="482" ht="15.75" hidden="1" customHeight="1"/>
    <row r="483" ht="15.75" hidden="1" customHeight="1"/>
    <row r="484" ht="15.75" hidden="1" customHeight="1"/>
    <row r="485" ht="15.75" hidden="1" customHeight="1"/>
    <row r="486" ht="15.75" hidden="1" customHeight="1"/>
    <row r="487" ht="15.75" hidden="1" customHeight="1"/>
    <row r="488" ht="15.75" hidden="1" customHeight="1"/>
    <row r="489" ht="15.75" hidden="1" customHeight="1"/>
    <row r="490" ht="15.75" hidden="1" customHeight="1"/>
    <row r="491" ht="15.75" hidden="1" customHeight="1"/>
    <row r="492" ht="15.75" hidden="1" customHeight="1"/>
    <row r="493" ht="15.75" hidden="1" customHeight="1"/>
    <row r="494" ht="15.75" hidden="1" customHeight="1"/>
    <row r="495" ht="15.75" hidden="1" customHeight="1"/>
    <row r="496" ht="15.75" hidden="1" customHeight="1"/>
    <row r="497" ht="15.75" hidden="1" customHeight="1"/>
    <row r="498" ht="15.75" hidden="1" customHeight="1"/>
    <row r="499" ht="15.75" hidden="1" customHeight="1"/>
    <row r="500" ht="15.75" hidden="1" customHeight="1"/>
    <row r="501" ht="15.75" hidden="1" customHeight="1"/>
    <row r="502" ht="15.75" hidden="1" customHeight="1"/>
    <row r="503" ht="15.75" hidden="1" customHeight="1"/>
    <row r="504" ht="15.75" hidden="1" customHeight="1"/>
    <row r="505" ht="15.75" hidden="1" customHeight="1"/>
    <row r="506" ht="15.75" hidden="1" customHeight="1"/>
    <row r="507" ht="15.75" hidden="1" customHeight="1"/>
    <row r="508" ht="15.75" hidden="1" customHeight="1"/>
    <row r="509" ht="15.75" hidden="1" customHeight="1"/>
    <row r="510" ht="15.75" hidden="1" customHeight="1"/>
    <row r="511" ht="15.75" hidden="1" customHeight="1"/>
    <row r="512" ht="15.75" hidden="1" customHeight="1"/>
    <row r="513" ht="15.75" hidden="1" customHeight="1"/>
    <row r="514" ht="15.75" hidden="1" customHeight="1"/>
    <row r="515" ht="15.75" hidden="1" customHeight="1"/>
    <row r="516" ht="15.75" hidden="1" customHeight="1"/>
    <row r="517" ht="15.75" hidden="1" customHeight="1"/>
    <row r="518" ht="15.75" hidden="1" customHeight="1"/>
    <row r="519" ht="15.75" hidden="1" customHeight="1"/>
    <row r="520" ht="15.75" hidden="1" customHeight="1"/>
    <row r="521" ht="15.75" hidden="1" customHeight="1"/>
    <row r="522" ht="15.75" hidden="1" customHeight="1"/>
    <row r="523" ht="15.75" hidden="1" customHeight="1"/>
    <row r="524" ht="15.75" hidden="1" customHeight="1"/>
    <row r="525" ht="15.75" hidden="1" customHeight="1"/>
    <row r="526" ht="15.75" hidden="1" customHeight="1"/>
    <row r="527" ht="15.75" hidden="1" customHeight="1"/>
    <row r="528" ht="15.75" hidden="1" customHeight="1"/>
    <row r="529" ht="15.75" hidden="1" customHeight="1"/>
    <row r="530" ht="15.75" hidden="1" customHeight="1"/>
    <row r="531" ht="15.75" hidden="1" customHeight="1"/>
    <row r="532" ht="15.75" hidden="1" customHeight="1"/>
    <row r="533" ht="15.75" hidden="1" customHeight="1"/>
    <row r="534" ht="15.75" hidden="1" customHeight="1"/>
    <row r="535" ht="15.75" hidden="1" customHeight="1"/>
    <row r="536" ht="15.75" hidden="1" customHeight="1"/>
    <row r="537" ht="15.75" hidden="1" customHeight="1"/>
    <row r="538" ht="15.75" hidden="1" customHeight="1"/>
    <row r="539" ht="15.75" hidden="1" customHeight="1"/>
    <row r="540" ht="15.75" hidden="1" customHeight="1"/>
    <row r="541" ht="15.75" hidden="1" customHeight="1"/>
    <row r="542" ht="15.75" hidden="1" customHeight="1"/>
    <row r="543" ht="15.75" hidden="1" customHeight="1"/>
    <row r="544" ht="15.75" hidden="1" customHeight="1"/>
    <row r="545" ht="15.75" hidden="1" customHeight="1"/>
    <row r="546" ht="15.75" hidden="1" customHeight="1"/>
    <row r="547" ht="15.75" hidden="1" customHeight="1"/>
    <row r="548" ht="15.75" hidden="1" customHeight="1"/>
    <row r="549" ht="15.75" hidden="1" customHeight="1"/>
    <row r="550" ht="15.75" hidden="1" customHeight="1"/>
    <row r="551" ht="15.75" hidden="1" customHeight="1"/>
    <row r="552" ht="15.75" hidden="1" customHeight="1"/>
    <row r="553" ht="15.75" hidden="1" customHeight="1"/>
    <row r="554" ht="15.75" hidden="1" customHeight="1"/>
    <row r="555" ht="15.75" hidden="1" customHeight="1"/>
    <row r="556" ht="15.75" hidden="1" customHeight="1"/>
    <row r="557" ht="15.75" hidden="1" customHeight="1"/>
    <row r="558" ht="15.75" hidden="1" customHeight="1"/>
    <row r="559" ht="15.75" hidden="1" customHeight="1"/>
    <row r="560" ht="15.75" hidden="1" customHeight="1"/>
    <row r="561" ht="15.75" hidden="1" customHeight="1"/>
    <row r="562" ht="15.75" hidden="1" customHeight="1"/>
    <row r="563" ht="15.75" hidden="1" customHeight="1"/>
    <row r="564" ht="15.75" hidden="1" customHeight="1"/>
    <row r="565" ht="15.75" hidden="1" customHeight="1"/>
    <row r="566" ht="15.75" hidden="1" customHeight="1"/>
    <row r="567" ht="15.75" hidden="1" customHeight="1"/>
    <row r="568" ht="15.75" hidden="1" customHeight="1"/>
    <row r="569" ht="15.75" hidden="1" customHeight="1"/>
    <row r="570" ht="15.75" hidden="1" customHeight="1"/>
    <row r="571" ht="15.75" hidden="1" customHeight="1"/>
    <row r="572" ht="15.75" hidden="1" customHeight="1"/>
    <row r="573" ht="15.75" hidden="1" customHeight="1"/>
    <row r="574" ht="15.75" hidden="1" customHeight="1"/>
    <row r="575" ht="15.75" hidden="1" customHeight="1"/>
    <row r="576" ht="15.75" hidden="1" customHeight="1"/>
    <row r="577" ht="15.75" hidden="1" customHeight="1"/>
    <row r="578" ht="15.75" hidden="1" customHeight="1"/>
    <row r="579" ht="15.75" hidden="1" customHeight="1"/>
    <row r="580" ht="15.75" hidden="1" customHeight="1"/>
    <row r="581" ht="15.75" hidden="1" customHeight="1"/>
    <row r="582" ht="15.75" hidden="1" customHeight="1"/>
    <row r="583" ht="15.75" hidden="1" customHeight="1"/>
    <row r="584" ht="15.75" hidden="1" customHeight="1"/>
    <row r="585" ht="15.75" hidden="1" customHeight="1"/>
    <row r="586" ht="15.75" hidden="1" customHeight="1"/>
    <row r="587" ht="15.75" hidden="1" customHeight="1"/>
    <row r="588" ht="15.75" hidden="1" customHeight="1"/>
    <row r="589" ht="15.75" hidden="1" customHeight="1"/>
    <row r="590" ht="15.75" hidden="1" customHeight="1"/>
    <row r="591" ht="15.75" hidden="1" customHeight="1"/>
    <row r="592" ht="15.75" hidden="1" customHeight="1"/>
    <row r="593" ht="15.75" hidden="1" customHeight="1"/>
    <row r="594" ht="15.75" hidden="1" customHeight="1"/>
    <row r="595" ht="15.75" hidden="1" customHeight="1"/>
    <row r="596" ht="15.75" hidden="1" customHeight="1"/>
    <row r="597" ht="15.75" hidden="1" customHeight="1"/>
    <row r="598" ht="15.75" hidden="1" customHeight="1"/>
    <row r="599" ht="15.75" hidden="1" customHeight="1"/>
    <row r="600" ht="15.75" hidden="1" customHeight="1"/>
    <row r="601" ht="15.75" hidden="1" customHeight="1"/>
    <row r="602" ht="15.75" hidden="1" customHeight="1"/>
    <row r="603" ht="15.75" hidden="1" customHeight="1"/>
    <row r="604" ht="15.75" hidden="1" customHeight="1"/>
    <row r="605" ht="15.75" hidden="1" customHeight="1"/>
    <row r="606" ht="15.75" hidden="1" customHeight="1"/>
    <row r="607" ht="15.75" hidden="1" customHeight="1"/>
    <row r="608" ht="15.75" hidden="1" customHeight="1"/>
    <row r="609" ht="15.75" hidden="1" customHeight="1"/>
    <row r="610" ht="15.75" hidden="1" customHeight="1"/>
    <row r="611" ht="15.75" hidden="1" customHeight="1"/>
    <row r="612" ht="15.75" hidden="1" customHeight="1"/>
    <row r="613" ht="15.75" hidden="1" customHeight="1"/>
    <row r="614" ht="15.75" hidden="1" customHeight="1"/>
    <row r="615" ht="15.75" hidden="1" customHeight="1"/>
    <row r="616" ht="15.75" hidden="1" customHeight="1"/>
    <row r="617" ht="15.75" hidden="1" customHeight="1"/>
    <row r="618" ht="15.75" hidden="1" customHeight="1"/>
    <row r="619" ht="15.75" hidden="1" customHeight="1"/>
    <row r="620" ht="15.75" hidden="1" customHeight="1"/>
    <row r="621" ht="15.75" hidden="1" customHeight="1"/>
    <row r="622" ht="15.75" hidden="1" customHeight="1"/>
    <row r="623" ht="15.75" hidden="1" customHeight="1"/>
    <row r="624" ht="15.75" hidden="1" customHeight="1"/>
    <row r="625" ht="15.75" hidden="1" customHeight="1"/>
    <row r="626" ht="15.75" hidden="1" customHeight="1"/>
    <row r="627" ht="15.75" hidden="1" customHeight="1"/>
    <row r="628" ht="15.75" hidden="1" customHeight="1"/>
    <row r="629" ht="15.75" hidden="1" customHeight="1"/>
    <row r="630" ht="15.75" hidden="1" customHeight="1"/>
    <row r="631" ht="15.75" hidden="1" customHeight="1"/>
    <row r="632" ht="15.75" hidden="1" customHeight="1"/>
    <row r="633" ht="15.75" hidden="1" customHeight="1"/>
    <row r="634" ht="15.75" hidden="1" customHeight="1"/>
    <row r="635" ht="15.75" hidden="1" customHeight="1"/>
    <row r="636" ht="15.75" hidden="1" customHeight="1"/>
    <row r="637" ht="15.75" hidden="1" customHeight="1"/>
    <row r="638" ht="15.75" hidden="1" customHeight="1"/>
    <row r="639" ht="15.75" hidden="1" customHeight="1"/>
    <row r="640" ht="15.75" hidden="1" customHeight="1"/>
    <row r="641" ht="15.75" hidden="1" customHeight="1"/>
    <row r="642" ht="15.75" hidden="1" customHeight="1"/>
    <row r="643" ht="15.75" hidden="1" customHeight="1"/>
    <row r="644" ht="15.75" hidden="1" customHeight="1"/>
    <row r="645" ht="15.75" hidden="1" customHeight="1"/>
    <row r="646" ht="15.75" hidden="1" customHeight="1"/>
    <row r="647" ht="15.75" hidden="1" customHeight="1"/>
    <row r="648" ht="15.75" hidden="1" customHeight="1"/>
    <row r="649" ht="15.75" hidden="1" customHeight="1"/>
    <row r="650" ht="15.75" hidden="1" customHeight="1"/>
    <row r="651" ht="15.75" hidden="1" customHeight="1"/>
    <row r="652" ht="15.75" hidden="1" customHeight="1"/>
    <row r="653" ht="15.75" hidden="1" customHeight="1"/>
    <row r="654" ht="15.75" hidden="1" customHeight="1"/>
    <row r="655" ht="15.75" hidden="1" customHeight="1"/>
    <row r="656" ht="15.75" hidden="1" customHeight="1"/>
    <row r="657" ht="15.75" hidden="1" customHeight="1"/>
    <row r="658" ht="15.75" hidden="1" customHeight="1"/>
    <row r="659" ht="15.75" hidden="1" customHeight="1"/>
    <row r="660" ht="15.75" hidden="1" customHeight="1"/>
    <row r="661" ht="15.75" hidden="1" customHeight="1"/>
    <row r="662" ht="15.75" hidden="1" customHeight="1"/>
    <row r="663" ht="15.75" hidden="1" customHeight="1"/>
    <row r="664" ht="15.75" hidden="1" customHeight="1"/>
    <row r="665" ht="15.75" hidden="1" customHeight="1"/>
    <row r="666" ht="15.75" hidden="1" customHeight="1"/>
    <row r="667" ht="15.75" hidden="1" customHeight="1"/>
    <row r="668" ht="15.75" hidden="1" customHeight="1"/>
    <row r="669" ht="15.75" hidden="1" customHeight="1"/>
    <row r="670" ht="15.75" hidden="1" customHeight="1"/>
    <row r="671" ht="15.75" hidden="1" customHeight="1"/>
    <row r="672" ht="15.75" hidden="1" customHeight="1"/>
    <row r="673" ht="15.75" hidden="1" customHeight="1"/>
    <row r="674" ht="15.75" hidden="1" customHeight="1"/>
    <row r="675" ht="15.75" hidden="1" customHeight="1"/>
    <row r="676" ht="15.75" hidden="1" customHeight="1"/>
    <row r="677" ht="15.75" hidden="1" customHeight="1"/>
    <row r="678" ht="15.75" hidden="1" customHeight="1"/>
    <row r="679" ht="15.75" hidden="1" customHeight="1"/>
    <row r="680" ht="15.75" hidden="1" customHeight="1"/>
    <row r="681" ht="15.75" hidden="1" customHeight="1"/>
    <row r="682" ht="15.75" hidden="1" customHeight="1"/>
    <row r="683" ht="15.75" hidden="1" customHeight="1"/>
    <row r="684" ht="15.75" hidden="1" customHeight="1"/>
    <row r="685" ht="15.75" hidden="1" customHeight="1"/>
    <row r="686" ht="15.75" hidden="1" customHeight="1"/>
    <row r="687" ht="15.75" hidden="1" customHeight="1"/>
    <row r="688" ht="15.75" hidden="1" customHeight="1"/>
    <row r="689" ht="15.75" hidden="1" customHeight="1"/>
    <row r="690" ht="15.75" hidden="1" customHeight="1"/>
    <row r="691" ht="15.75" hidden="1" customHeight="1"/>
    <row r="692" ht="15.75" hidden="1" customHeight="1"/>
    <row r="693" ht="15.75" hidden="1" customHeight="1"/>
    <row r="694" ht="15.75" hidden="1" customHeight="1"/>
    <row r="695" ht="15.75" hidden="1" customHeight="1"/>
    <row r="696" ht="15.75" hidden="1" customHeight="1"/>
    <row r="697" ht="15.75" hidden="1" customHeight="1"/>
    <row r="698" ht="15.75" hidden="1" customHeight="1"/>
    <row r="699" ht="15.75" hidden="1" customHeight="1"/>
    <row r="700" ht="15.75" hidden="1" customHeight="1"/>
    <row r="701" ht="15.75" hidden="1" customHeight="1"/>
    <row r="702" ht="15.75" hidden="1" customHeight="1"/>
    <row r="703" ht="15.75" hidden="1" customHeight="1"/>
    <row r="704" ht="15.75" hidden="1" customHeight="1"/>
    <row r="705" ht="15.75" hidden="1" customHeight="1"/>
    <row r="706" ht="15.75" hidden="1" customHeight="1"/>
    <row r="707" ht="15.75" hidden="1" customHeight="1"/>
    <row r="708" ht="15.75" hidden="1" customHeight="1"/>
    <row r="709" ht="15.75" hidden="1" customHeight="1"/>
    <row r="710" ht="15.75" hidden="1" customHeight="1"/>
    <row r="711" ht="15.75" hidden="1" customHeight="1"/>
    <row r="712" ht="15.75" hidden="1" customHeight="1"/>
    <row r="713" ht="15.75" hidden="1" customHeight="1"/>
    <row r="714" ht="15.75" hidden="1" customHeight="1"/>
    <row r="715" ht="15.75" hidden="1" customHeight="1"/>
    <row r="716" ht="15.75" hidden="1" customHeight="1"/>
    <row r="717" ht="15.75" hidden="1" customHeight="1"/>
    <row r="718" ht="15.75" hidden="1" customHeight="1"/>
    <row r="719" ht="15.75" hidden="1" customHeight="1"/>
    <row r="720" ht="15.75" hidden="1" customHeight="1"/>
    <row r="721" ht="15.75" hidden="1" customHeight="1"/>
    <row r="722" ht="15.75" hidden="1" customHeight="1"/>
    <row r="723" ht="15.75" hidden="1" customHeight="1"/>
    <row r="724" ht="15.75" hidden="1" customHeight="1"/>
    <row r="725" ht="15.75" hidden="1" customHeight="1"/>
    <row r="726" ht="15.75" hidden="1" customHeight="1"/>
    <row r="727" ht="15.75" hidden="1" customHeight="1"/>
    <row r="728" ht="15.75" hidden="1" customHeight="1"/>
    <row r="729" ht="15.75" hidden="1" customHeight="1"/>
    <row r="730" ht="15.75" hidden="1" customHeight="1"/>
    <row r="731" ht="15.75" hidden="1" customHeight="1"/>
    <row r="732" ht="15.75" hidden="1" customHeight="1"/>
    <row r="733" ht="15.75" hidden="1" customHeight="1"/>
    <row r="734" ht="15.75" hidden="1" customHeight="1"/>
    <row r="735" ht="15.75" hidden="1" customHeight="1"/>
    <row r="736" ht="15.75" hidden="1" customHeight="1"/>
    <row r="737" ht="15.75" hidden="1" customHeight="1"/>
    <row r="738" ht="15.75" hidden="1" customHeight="1"/>
    <row r="739" ht="15.75" hidden="1" customHeight="1"/>
    <row r="740" ht="15.75" hidden="1" customHeight="1"/>
    <row r="741" ht="15.75" hidden="1" customHeight="1"/>
    <row r="742" ht="15.75" hidden="1" customHeight="1"/>
    <row r="743" ht="15.75" hidden="1" customHeight="1"/>
    <row r="744" ht="15.75" hidden="1" customHeight="1"/>
    <row r="745" ht="15.75" hidden="1" customHeight="1"/>
    <row r="746" ht="15.75" hidden="1" customHeight="1"/>
    <row r="747" ht="15.75" hidden="1" customHeight="1"/>
    <row r="748" ht="15.75" hidden="1" customHeight="1"/>
    <row r="749" ht="15.75" hidden="1" customHeight="1"/>
    <row r="750" ht="15.75" hidden="1" customHeight="1"/>
    <row r="751" ht="15.75" hidden="1" customHeight="1"/>
    <row r="752" ht="15.75" hidden="1" customHeight="1"/>
    <row r="753" ht="15.75" hidden="1" customHeight="1"/>
    <row r="754" ht="15.75" hidden="1" customHeight="1"/>
    <row r="755" ht="15.75" hidden="1" customHeight="1"/>
    <row r="756" ht="15.75" hidden="1" customHeight="1"/>
    <row r="757" ht="15.75" hidden="1" customHeight="1"/>
    <row r="758" ht="15.75" hidden="1" customHeight="1"/>
    <row r="759" ht="15.75" hidden="1" customHeight="1"/>
    <row r="760" ht="15.75" hidden="1" customHeight="1"/>
    <row r="761" ht="15.75" hidden="1" customHeight="1"/>
    <row r="762" ht="15.75" hidden="1" customHeight="1"/>
    <row r="763" ht="15.75" hidden="1" customHeight="1"/>
    <row r="764" ht="15.75" hidden="1" customHeight="1"/>
    <row r="765" ht="15.75" hidden="1" customHeight="1"/>
    <row r="766" ht="15.75" hidden="1" customHeight="1"/>
    <row r="767" ht="15.75" hidden="1" customHeight="1"/>
    <row r="768" ht="15.75" hidden="1" customHeight="1"/>
    <row r="769" ht="15.75" hidden="1" customHeight="1"/>
    <row r="770" ht="15.75" hidden="1" customHeight="1"/>
    <row r="771" ht="15.75" hidden="1" customHeight="1"/>
    <row r="772" ht="15.75" hidden="1" customHeight="1"/>
    <row r="773" ht="15.75" hidden="1" customHeight="1"/>
    <row r="774" ht="15.75" hidden="1" customHeight="1"/>
    <row r="775" ht="15.75" hidden="1" customHeight="1"/>
    <row r="776" ht="15.75" hidden="1" customHeight="1"/>
    <row r="777" ht="15.75" hidden="1" customHeight="1"/>
    <row r="778" ht="15.75" hidden="1" customHeight="1"/>
    <row r="779" ht="15.75" hidden="1" customHeight="1"/>
    <row r="780" ht="15.75" hidden="1" customHeight="1"/>
    <row r="781" ht="15.75" hidden="1" customHeight="1"/>
    <row r="782" ht="15.75" hidden="1" customHeight="1"/>
    <row r="783" ht="15.75" hidden="1" customHeight="1"/>
    <row r="784" ht="15.75" hidden="1" customHeight="1"/>
    <row r="785" ht="15.75" hidden="1" customHeight="1"/>
    <row r="786" ht="15.75" hidden="1" customHeight="1"/>
    <row r="787" ht="15.75" hidden="1" customHeight="1"/>
    <row r="788" ht="15.75" hidden="1" customHeight="1"/>
    <row r="789" ht="15.75" hidden="1" customHeight="1"/>
    <row r="790" ht="15.75" hidden="1" customHeight="1"/>
    <row r="791" ht="15.75" hidden="1" customHeight="1"/>
    <row r="792" ht="15.75" hidden="1" customHeight="1"/>
    <row r="793" ht="15.75" hidden="1" customHeight="1"/>
    <row r="794" ht="15.75" hidden="1" customHeight="1"/>
    <row r="795" ht="15.75" hidden="1" customHeight="1"/>
    <row r="796" ht="15.75" hidden="1" customHeight="1"/>
    <row r="797" ht="15.75" hidden="1" customHeight="1"/>
    <row r="798" ht="15.75" hidden="1" customHeight="1"/>
    <row r="799" ht="15.75" hidden="1" customHeight="1"/>
    <row r="800" ht="15.75" hidden="1" customHeight="1"/>
    <row r="801" ht="15.75" hidden="1" customHeight="1"/>
    <row r="802" ht="15.75" hidden="1" customHeight="1"/>
    <row r="803" ht="15.75" hidden="1" customHeight="1"/>
    <row r="804" ht="15.75" hidden="1" customHeight="1"/>
    <row r="805" ht="15.75" hidden="1" customHeight="1"/>
    <row r="806" ht="15.75" hidden="1" customHeight="1"/>
    <row r="807" ht="15.75" hidden="1" customHeight="1"/>
    <row r="808" ht="15.75" hidden="1" customHeight="1"/>
    <row r="809" ht="15.75" hidden="1" customHeight="1"/>
    <row r="810" ht="15.75" hidden="1" customHeight="1"/>
    <row r="811" ht="15.75" hidden="1" customHeight="1"/>
    <row r="812" ht="15.75" hidden="1" customHeight="1"/>
    <row r="813" ht="15.75" hidden="1" customHeight="1"/>
    <row r="814" ht="15.75" hidden="1" customHeight="1"/>
    <row r="815" ht="15.75" hidden="1" customHeight="1"/>
    <row r="816" ht="15.75" hidden="1" customHeight="1"/>
    <row r="817" ht="15.75" hidden="1" customHeight="1"/>
    <row r="818" ht="15.75" hidden="1" customHeight="1"/>
    <row r="819" ht="15.75" hidden="1" customHeight="1"/>
    <row r="820" ht="15.75" hidden="1" customHeight="1"/>
    <row r="821" ht="15.75" hidden="1" customHeight="1"/>
    <row r="822" ht="15.75" hidden="1" customHeight="1"/>
    <row r="823" ht="15.75" hidden="1" customHeight="1"/>
    <row r="824" ht="15.75" hidden="1" customHeight="1"/>
    <row r="825" ht="15.75" hidden="1" customHeight="1"/>
    <row r="826" ht="15.75" hidden="1" customHeight="1"/>
    <row r="827" ht="15.75" hidden="1" customHeight="1"/>
    <row r="828" ht="15.75" hidden="1" customHeight="1"/>
    <row r="829" ht="15.75" hidden="1" customHeight="1"/>
    <row r="830" ht="15.75" hidden="1" customHeight="1"/>
    <row r="831" ht="15.75" hidden="1" customHeight="1"/>
    <row r="832" ht="15.75" hidden="1" customHeight="1"/>
    <row r="833" ht="15.75" hidden="1" customHeight="1"/>
    <row r="834" ht="15.75" hidden="1" customHeight="1"/>
    <row r="835" ht="15.75" hidden="1" customHeight="1"/>
    <row r="836" ht="15.75" hidden="1" customHeight="1"/>
    <row r="837" ht="15.75" hidden="1" customHeight="1"/>
    <row r="838" ht="15.75" hidden="1" customHeight="1"/>
    <row r="839" ht="15.75" hidden="1" customHeight="1"/>
    <row r="840" ht="15.75" hidden="1" customHeight="1"/>
    <row r="841" ht="15.75" hidden="1" customHeight="1"/>
    <row r="842" ht="15.75" hidden="1" customHeight="1"/>
    <row r="843" ht="15.75" hidden="1" customHeight="1"/>
    <row r="844" ht="15.75" hidden="1" customHeight="1"/>
    <row r="845" ht="15.75" hidden="1" customHeight="1"/>
    <row r="846" ht="15.75" hidden="1" customHeight="1"/>
    <row r="847" ht="15.75" hidden="1" customHeight="1"/>
    <row r="848" ht="15.75" hidden="1" customHeight="1"/>
    <row r="849" ht="15.75" hidden="1" customHeight="1"/>
    <row r="850" ht="15.75" hidden="1" customHeight="1"/>
    <row r="851" ht="15.75" hidden="1" customHeight="1"/>
    <row r="852" ht="15.75" hidden="1" customHeight="1"/>
    <row r="853" ht="15.75" hidden="1" customHeight="1"/>
    <row r="854" ht="15.75" hidden="1" customHeight="1"/>
    <row r="855" ht="15.75" hidden="1" customHeight="1"/>
    <row r="856" ht="15.75" hidden="1" customHeight="1"/>
    <row r="857" ht="15.75" hidden="1" customHeight="1"/>
    <row r="858" ht="15.75" hidden="1" customHeight="1"/>
    <row r="859" ht="15.75" hidden="1" customHeight="1"/>
    <row r="860" ht="15.75" hidden="1" customHeight="1"/>
    <row r="861" ht="15.75" hidden="1" customHeight="1"/>
    <row r="862" ht="15.75" hidden="1" customHeight="1"/>
    <row r="863" ht="15.75" hidden="1" customHeight="1"/>
    <row r="864" ht="15.75" hidden="1" customHeight="1"/>
    <row r="865" ht="15.75" hidden="1" customHeight="1"/>
    <row r="866" ht="15.75" hidden="1" customHeight="1"/>
    <row r="867" ht="15.75" hidden="1" customHeight="1"/>
    <row r="868" ht="15.75" hidden="1" customHeight="1"/>
    <row r="869" ht="15.75" hidden="1" customHeight="1"/>
    <row r="870" ht="15.75" hidden="1" customHeight="1"/>
    <row r="871" ht="15.75" hidden="1" customHeight="1"/>
    <row r="872" ht="15.75" hidden="1" customHeight="1"/>
    <row r="873" ht="15.75" hidden="1" customHeight="1"/>
    <row r="874" ht="15.75" hidden="1" customHeight="1"/>
    <row r="875" ht="15.75" hidden="1" customHeight="1"/>
    <row r="876" ht="15.75" hidden="1" customHeight="1"/>
    <row r="877" ht="15.75" hidden="1" customHeight="1"/>
    <row r="878" ht="15.75" hidden="1" customHeight="1"/>
    <row r="879" ht="15.75" hidden="1" customHeight="1"/>
    <row r="880" ht="15.75" hidden="1" customHeight="1"/>
    <row r="881" ht="15.75" hidden="1" customHeight="1"/>
    <row r="882" ht="15.75" hidden="1" customHeight="1"/>
    <row r="883" ht="15.75" hidden="1" customHeight="1"/>
    <row r="884" ht="15.75" hidden="1" customHeight="1"/>
    <row r="885" ht="15.75" hidden="1" customHeight="1"/>
    <row r="886" ht="15.75" hidden="1" customHeight="1"/>
    <row r="887" ht="15.75" hidden="1" customHeight="1"/>
    <row r="888" ht="15.75" hidden="1" customHeight="1"/>
    <row r="889" ht="15.75" hidden="1" customHeight="1"/>
    <row r="890" ht="15.75" hidden="1" customHeight="1"/>
    <row r="891" ht="15.75" hidden="1" customHeight="1"/>
    <row r="892" ht="15.75" hidden="1" customHeight="1"/>
    <row r="893" ht="15.75" hidden="1" customHeight="1"/>
    <row r="894" ht="15.75" hidden="1" customHeight="1"/>
    <row r="895" ht="15.75" hidden="1" customHeight="1"/>
    <row r="896" ht="15.75" hidden="1" customHeight="1"/>
    <row r="897" ht="15.75" hidden="1" customHeight="1"/>
    <row r="898" ht="15.75" hidden="1" customHeight="1"/>
    <row r="899" ht="15.75" hidden="1" customHeight="1"/>
    <row r="900" ht="15.75" hidden="1" customHeight="1"/>
    <row r="901" ht="15.75" hidden="1" customHeight="1"/>
    <row r="902" ht="15.75" hidden="1" customHeight="1"/>
    <row r="903" ht="15.75" hidden="1" customHeight="1"/>
    <row r="904" ht="15.75" hidden="1" customHeight="1"/>
    <row r="905" ht="15.75" hidden="1" customHeight="1"/>
    <row r="906" ht="15.75" hidden="1" customHeight="1"/>
    <row r="907" ht="15.75" hidden="1" customHeight="1"/>
    <row r="908" ht="15.75" hidden="1" customHeight="1"/>
    <row r="909" ht="15.75" hidden="1" customHeight="1"/>
    <row r="910" ht="15.75" hidden="1" customHeight="1"/>
    <row r="911" ht="15.75" hidden="1" customHeight="1"/>
    <row r="912" ht="15.75" hidden="1" customHeight="1"/>
    <row r="913" ht="15.75" hidden="1" customHeight="1"/>
    <row r="914" ht="15.75" hidden="1" customHeight="1"/>
    <row r="915" ht="15.75" hidden="1" customHeight="1"/>
    <row r="916" ht="15.75" hidden="1" customHeight="1"/>
    <row r="917" ht="15.75" hidden="1" customHeight="1"/>
    <row r="918" ht="15.75" hidden="1" customHeight="1"/>
    <row r="919" ht="15.75" hidden="1" customHeight="1"/>
    <row r="920" ht="15.75" hidden="1" customHeight="1"/>
    <row r="921" ht="15.75" hidden="1" customHeight="1"/>
    <row r="922" ht="15.75" hidden="1" customHeight="1"/>
    <row r="923" ht="15.75" hidden="1" customHeight="1"/>
    <row r="924" ht="15.75" hidden="1" customHeight="1"/>
    <row r="925" ht="15.75" hidden="1" customHeight="1"/>
    <row r="926" ht="15.75" hidden="1" customHeight="1"/>
    <row r="927" ht="15.75" hidden="1" customHeight="1"/>
    <row r="928" ht="15.75" hidden="1" customHeight="1"/>
    <row r="929" ht="15.75" hidden="1" customHeight="1"/>
    <row r="930" ht="15.75" hidden="1" customHeight="1"/>
    <row r="931" ht="15.75" hidden="1" customHeight="1"/>
    <row r="932" ht="15.75" hidden="1" customHeight="1"/>
    <row r="933" ht="15.75" hidden="1" customHeight="1"/>
    <row r="934" ht="15.75" hidden="1" customHeight="1"/>
    <row r="935" ht="15.75" hidden="1" customHeight="1"/>
    <row r="936" ht="15.75" hidden="1" customHeight="1"/>
    <row r="937" ht="15.75" hidden="1" customHeight="1"/>
    <row r="938" ht="15.75" hidden="1" customHeight="1"/>
    <row r="939" ht="15.75" hidden="1" customHeight="1"/>
    <row r="940" ht="15.75" hidden="1" customHeight="1"/>
    <row r="941" ht="15.75" hidden="1" customHeight="1"/>
    <row r="942" ht="15.75" hidden="1" customHeight="1"/>
    <row r="943" ht="15.75" hidden="1" customHeight="1"/>
    <row r="944" ht="15.75" hidden="1" customHeight="1"/>
    <row r="945" ht="15.75" hidden="1" customHeight="1"/>
    <row r="946" ht="15.75" hidden="1" customHeight="1"/>
    <row r="947" ht="15.75" hidden="1" customHeight="1"/>
    <row r="948" ht="15.75" hidden="1" customHeight="1"/>
    <row r="949" ht="15.75" hidden="1" customHeight="1"/>
    <row r="950" ht="15.75" hidden="1" customHeight="1"/>
    <row r="951" ht="15.75" hidden="1" customHeight="1"/>
    <row r="952" ht="15.75" hidden="1" customHeight="1"/>
    <row r="953" ht="15.75" hidden="1" customHeight="1"/>
    <row r="954" ht="15.75" hidden="1" customHeight="1"/>
    <row r="955" ht="15.75" hidden="1" customHeight="1"/>
    <row r="956" ht="15.75" hidden="1" customHeight="1"/>
    <row r="957" ht="15.75" hidden="1" customHeight="1"/>
    <row r="958" ht="15.75" hidden="1" customHeight="1"/>
    <row r="959" ht="15.75" hidden="1" customHeight="1"/>
    <row r="960" ht="15.75" hidden="1" customHeight="1"/>
    <row r="961" ht="15.75" hidden="1" customHeight="1"/>
    <row r="962" ht="15.75" hidden="1" customHeight="1"/>
    <row r="963" ht="15.75" hidden="1" customHeight="1"/>
    <row r="964" ht="15.75" hidden="1" customHeight="1"/>
    <row r="965" ht="15.75" hidden="1" customHeight="1"/>
    <row r="966" ht="15.75" hidden="1" customHeight="1"/>
    <row r="967" ht="15.75" hidden="1" customHeight="1"/>
    <row r="968" ht="15.75" hidden="1" customHeight="1"/>
    <row r="969" ht="15.75" hidden="1" customHeight="1"/>
    <row r="970" ht="15.75" hidden="1" customHeight="1"/>
    <row r="971" ht="15.75" hidden="1" customHeight="1"/>
    <row r="972" ht="15.75" hidden="1" customHeight="1"/>
    <row r="973" ht="15.75" hidden="1" customHeight="1"/>
    <row r="974" ht="15.75" hidden="1" customHeight="1"/>
    <row r="975" ht="15.75" hidden="1" customHeight="1"/>
    <row r="976" ht="15.75" hidden="1" customHeight="1"/>
    <row r="977" ht="15.75" hidden="1" customHeight="1"/>
    <row r="978" ht="15.75" hidden="1" customHeight="1"/>
    <row r="979" ht="15.75" hidden="1" customHeight="1"/>
    <row r="980" ht="15.75" hidden="1" customHeight="1"/>
    <row r="981" ht="15.75" hidden="1" customHeight="1"/>
    <row r="982" ht="15.75" hidden="1" customHeight="1"/>
    <row r="983" ht="15.75" hidden="1" customHeight="1"/>
    <row r="984" ht="15.75" hidden="1" customHeight="1"/>
    <row r="985" ht="15.75" hidden="1" customHeight="1"/>
    <row r="986" ht="15.75" hidden="1" customHeight="1"/>
    <row r="987" ht="15.75" hidden="1" customHeight="1"/>
    <row r="988" ht="15.75" hidden="1" customHeight="1"/>
    <row r="989" ht="15.75" hidden="1" customHeight="1"/>
    <row r="990" ht="15.75" hidden="1" customHeight="1"/>
    <row r="991" ht="15.75" hidden="1" customHeight="1"/>
    <row r="992" ht="15.75" hidden="1" customHeight="1"/>
    <row r="993" ht="15.75" hidden="1" customHeight="1"/>
    <row r="994" ht="15.75" hidden="1" customHeight="1"/>
    <row r="995" ht="15.75" hidden="1" customHeight="1"/>
    <row r="996" ht="15.75" hidden="1" customHeight="1"/>
    <row r="997" ht="15.75" hidden="1" customHeight="1"/>
    <row r="998" ht="15.75" hidden="1" customHeight="1"/>
    <row r="999" ht="15.75" hidden="1" customHeight="1"/>
    <row r="1000" ht="15.75" hidden="1" customHeight="1"/>
    <row r="1001" ht="15.75" hidden="1" customHeight="1"/>
    <row r="1002" ht="15.75" hidden="1" customHeight="1"/>
    <row r="1003" ht="15.75" hidden="1" customHeight="1"/>
    <row r="1004" ht="15.75" hidden="1" customHeight="1"/>
  </sheetData>
  <mergeCells count="65">
    <mergeCell ref="B35:B38"/>
    <mergeCell ref="C35:C38"/>
    <mergeCell ref="B19:B22"/>
    <mergeCell ref="C19:C22"/>
    <mergeCell ref="B23:B26"/>
    <mergeCell ref="C23:C26"/>
    <mergeCell ref="D23:D38"/>
    <mergeCell ref="B27:B30"/>
    <mergeCell ref="C27:C30"/>
    <mergeCell ref="B47:B50"/>
    <mergeCell ref="B51:B54"/>
    <mergeCell ref="B31:B34"/>
    <mergeCell ref="C31:C34"/>
    <mergeCell ref="B39:B42"/>
    <mergeCell ref="C39:C42"/>
    <mergeCell ref="B43:B46"/>
    <mergeCell ref="C43:C46"/>
    <mergeCell ref="C47:C50"/>
    <mergeCell ref="C51:C54"/>
    <mergeCell ref="E7:E14"/>
    <mergeCell ref="F7:F38"/>
    <mergeCell ref="H7:H70"/>
    <mergeCell ref="I7:I38"/>
    <mergeCell ref="J7:J70"/>
    <mergeCell ref="E15:E22"/>
    <mergeCell ref="I39:I70"/>
    <mergeCell ref="E63:E70"/>
    <mergeCell ref="E23:E30"/>
    <mergeCell ref="E31:E38"/>
    <mergeCell ref="D39:D54"/>
    <mergeCell ref="E39:E46"/>
    <mergeCell ref="E47:E54"/>
    <mergeCell ref="D55:D70"/>
    <mergeCell ref="E55:E62"/>
    <mergeCell ref="B7:B10"/>
    <mergeCell ref="B11:B14"/>
    <mergeCell ref="B55:B58"/>
    <mergeCell ref="B59:B62"/>
    <mergeCell ref="B63:B66"/>
    <mergeCell ref="B67:B70"/>
    <mergeCell ref="A7:A14"/>
    <mergeCell ref="A15:A22"/>
    <mergeCell ref="A23:A30"/>
    <mergeCell ref="A31:A38"/>
    <mergeCell ref="A39:A46"/>
    <mergeCell ref="A47:A54"/>
    <mergeCell ref="A55:A62"/>
    <mergeCell ref="A63:A70"/>
    <mergeCell ref="B15:B18"/>
    <mergeCell ref="C15:C18"/>
    <mergeCell ref="A2:V2"/>
    <mergeCell ref="A3:V3"/>
    <mergeCell ref="A5:J5"/>
    <mergeCell ref="C7:C10"/>
    <mergeCell ref="D7:D22"/>
    <mergeCell ref="G7:G22"/>
    <mergeCell ref="C11:C14"/>
    <mergeCell ref="G23:G38"/>
    <mergeCell ref="G39:G54"/>
    <mergeCell ref="F39:F70"/>
    <mergeCell ref="G55:G70"/>
    <mergeCell ref="C55:C58"/>
    <mergeCell ref="C59:C62"/>
    <mergeCell ref="C63:C66"/>
    <mergeCell ref="C67:C70"/>
  </mergeCells>
  <printOptions/>
  <pageMargins bottom="0.75" footer="0.0" header="0.0" left="0.7" right="0.7" top="0.75"/>
  <pageSetup scale="48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pageSetUpPr/>
  </sheetPr>
  <sheetViews>
    <sheetView showGridLines="0" workbookViewId="0"/>
  </sheetViews>
  <sheetFormatPr customHeight="1" defaultColWidth="14.43" defaultRowHeight="15.0"/>
  <cols>
    <col customWidth="1" min="1" max="1" width="10.14"/>
    <col customWidth="1" min="2" max="2" width="30.71"/>
    <col customWidth="1" min="3" max="3" width="40.86"/>
    <col customWidth="1" min="4" max="4" width="15.29"/>
    <col customWidth="1" min="5" max="6" width="6.14"/>
    <col customWidth="1" hidden="1" min="7" max="24" width="16.0"/>
    <col customWidth="1" hidden="1" min="25" max="26" width="8.71"/>
  </cols>
  <sheetData>
    <row r="1" ht="27.75" customHeight="1">
      <c r="A1" s="118" t="s">
        <v>58</v>
      </c>
      <c r="E1" s="119"/>
      <c r="F1" s="119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1"/>
      <c r="Z1" s="121"/>
    </row>
    <row r="2" ht="27.75" customHeight="1">
      <c r="A2" s="118" t="s">
        <v>61</v>
      </c>
      <c r="E2" s="119"/>
      <c r="F2" s="119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1"/>
      <c r="Z2" s="121"/>
    </row>
    <row r="3" ht="19.5" customHeight="1">
      <c r="A3" s="122" t="s">
        <v>23</v>
      </c>
      <c r="B3" s="123" t="s">
        <v>62</v>
      </c>
      <c r="C3" s="124" t="s">
        <v>7</v>
      </c>
      <c r="D3" s="125" t="s">
        <v>63</v>
      </c>
      <c r="E3" s="126" t="s">
        <v>64</v>
      </c>
      <c r="F3" s="127" t="s">
        <v>65</v>
      </c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1"/>
      <c r="Z3" s="121"/>
    </row>
    <row r="4" ht="19.5" customHeight="1">
      <c r="A4" s="129" t="s">
        <v>25</v>
      </c>
      <c r="B4" s="130" t="s">
        <v>66</v>
      </c>
      <c r="C4" s="131" t="s">
        <v>27</v>
      </c>
      <c r="D4" s="132">
        <v>618.0</v>
      </c>
      <c r="E4" s="133"/>
      <c r="F4" s="133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1"/>
      <c r="Z4" s="121"/>
    </row>
    <row r="5" ht="19.5" customHeight="1">
      <c r="A5" s="129" t="s">
        <v>28</v>
      </c>
      <c r="B5" s="130" t="s">
        <v>26</v>
      </c>
      <c r="C5" s="131" t="s">
        <v>27</v>
      </c>
      <c r="D5" s="132">
        <v>609.0</v>
      </c>
      <c r="E5" s="133"/>
      <c r="F5" s="133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1"/>
      <c r="Z5" s="121"/>
    </row>
    <row r="6" ht="19.5" customHeight="1">
      <c r="A6" s="129" t="s">
        <v>31</v>
      </c>
      <c r="B6" s="130" t="s">
        <v>54</v>
      </c>
      <c r="C6" s="131" t="s">
        <v>30</v>
      </c>
      <c r="D6" s="134">
        <v>579.0</v>
      </c>
      <c r="E6" s="133"/>
      <c r="F6" s="133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1"/>
      <c r="Z6" s="121"/>
    </row>
    <row r="7" ht="19.5" customHeight="1">
      <c r="A7" s="129" t="s">
        <v>67</v>
      </c>
      <c r="B7" s="130" t="s">
        <v>68</v>
      </c>
      <c r="C7" s="131" t="s">
        <v>30</v>
      </c>
      <c r="D7" s="135">
        <v>566.0</v>
      </c>
      <c r="E7" s="136">
        <v>194.0</v>
      </c>
      <c r="F7" s="136">
        <v>2.0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1"/>
      <c r="Z7" s="121"/>
    </row>
    <row r="8" ht="19.5" customHeight="1">
      <c r="A8" s="129" t="s">
        <v>34</v>
      </c>
      <c r="B8" s="130" t="s">
        <v>29</v>
      </c>
      <c r="C8" s="131" t="s">
        <v>30</v>
      </c>
      <c r="D8" s="135">
        <v>566.0</v>
      </c>
      <c r="E8" s="136">
        <v>194.0</v>
      </c>
      <c r="F8" s="136">
        <v>3.0</v>
      </c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1"/>
      <c r="Z8" s="121"/>
    </row>
    <row r="9" ht="19.5" customHeight="1">
      <c r="A9" s="129" t="s">
        <v>36</v>
      </c>
      <c r="B9" s="130" t="s">
        <v>53</v>
      </c>
      <c r="C9" s="131" t="s">
        <v>30</v>
      </c>
      <c r="D9" s="135">
        <v>563.0</v>
      </c>
      <c r="E9" s="136"/>
      <c r="F9" s="136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1"/>
      <c r="Z9" s="121"/>
    </row>
    <row r="10" ht="19.5" customHeight="1">
      <c r="A10" s="129" t="s">
        <v>38</v>
      </c>
      <c r="B10" s="130" t="s">
        <v>69</v>
      </c>
      <c r="C10" s="131" t="s">
        <v>27</v>
      </c>
      <c r="D10" s="135">
        <v>560.0</v>
      </c>
      <c r="E10" s="137"/>
      <c r="F10" s="137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1"/>
      <c r="Z10" s="121"/>
    </row>
    <row r="11" ht="19.5" customHeight="1">
      <c r="A11" s="129" t="s">
        <v>40</v>
      </c>
      <c r="B11" s="130" t="s">
        <v>49</v>
      </c>
      <c r="C11" s="131" t="s">
        <v>27</v>
      </c>
      <c r="D11" s="135">
        <v>559.0</v>
      </c>
      <c r="E11" s="137"/>
      <c r="F11" s="137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1"/>
      <c r="Z11" s="121"/>
    </row>
    <row r="12" ht="19.5" customHeight="1">
      <c r="A12" s="129" t="s">
        <v>42</v>
      </c>
      <c r="B12" s="130" t="s">
        <v>70</v>
      </c>
      <c r="C12" s="131" t="s">
        <v>27</v>
      </c>
      <c r="D12" s="135">
        <v>548.0</v>
      </c>
      <c r="E12" s="136">
        <v>167.0</v>
      </c>
      <c r="F12" s="137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1"/>
      <c r="Z12" s="121"/>
    </row>
    <row r="13" ht="19.5" customHeight="1">
      <c r="A13" s="129" t="s">
        <v>44</v>
      </c>
      <c r="B13" s="130" t="s">
        <v>43</v>
      </c>
      <c r="C13" s="131" t="s">
        <v>27</v>
      </c>
      <c r="D13" s="135">
        <v>548.0</v>
      </c>
      <c r="E13" s="136">
        <v>157.0</v>
      </c>
      <c r="F13" s="137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1"/>
      <c r="Z13" s="121"/>
    </row>
    <row r="14" ht="19.5" customHeight="1">
      <c r="A14" s="129" t="s">
        <v>46</v>
      </c>
      <c r="B14" s="130" t="s">
        <v>71</v>
      </c>
      <c r="C14" s="131" t="s">
        <v>27</v>
      </c>
      <c r="D14" s="135">
        <v>543.0</v>
      </c>
      <c r="E14" s="136">
        <v>177.0</v>
      </c>
      <c r="F14" s="137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1"/>
      <c r="Z14" s="121"/>
    </row>
    <row r="15" ht="19.5" customHeight="1">
      <c r="A15" s="129" t="s">
        <v>48</v>
      </c>
      <c r="B15" s="130" t="s">
        <v>47</v>
      </c>
      <c r="C15" s="131" t="s">
        <v>27</v>
      </c>
      <c r="D15" s="135">
        <v>543.0</v>
      </c>
      <c r="E15" s="136">
        <v>174.0</v>
      </c>
      <c r="F15" s="136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1"/>
      <c r="Z15" s="121"/>
    </row>
    <row r="16" ht="19.5" customHeight="1">
      <c r="A16" s="129" t="s">
        <v>50</v>
      </c>
      <c r="B16" s="130" t="s">
        <v>56</v>
      </c>
      <c r="C16" s="131" t="s">
        <v>30</v>
      </c>
      <c r="D16" s="135">
        <v>540.0</v>
      </c>
      <c r="E16" s="137"/>
      <c r="F16" s="137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1"/>
      <c r="Z16" s="121"/>
    </row>
    <row r="17" ht="19.5" customHeight="1">
      <c r="A17" s="129" t="s">
        <v>52</v>
      </c>
      <c r="B17" s="130" t="s">
        <v>32</v>
      </c>
      <c r="C17" s="131" t="s">
        <v>30</v>
      </c>
      <c r="D17" s="135">
        <v>536.0</v>
      </c>
      <c r="E17" s="136">
        <v>154.0</v>
      </c>
      <c r="F17" s="137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1"/>
      <c r="Z17" s="121"/>
    </row>
    <row r="18" ht="19.5" customHeight="1">
      <c r="A18" s="138" t="s">
        <v>72</v>
      </c>
      <c r="B18" s="130" t="s">
        <v>51</v>
      </c>
      <c r="C18" s="131" t="s">
        <v>30</v>
      </c>
      <c r="D18" s="135">
        <v>536.0</v>
      </c>
      <c r="E18" s="136">
        <v>152.0</v>
      </c>
      <c r="F18" s="137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1"/>
      <c r="Z18" s="121"/>
    </row>
    <row r="19" ht="19.5" customHeight="1">
      <c r="A19" s="138" t="s">
        <v>55</v>
      </c>
      <c r="B19" s="130" t="s">
        <v>45</v>
      </c>
      <c r="C19" s="131" t="s">
        <v>30</v>
      </c>
      <c r="D19" s="135">
        <v>525.0</v>
      </c>
      <c r="E19" s="137"/>
      <c r="F19" s="137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1"/>
      <c r="Z19" s="121"/>
    </row>
  </sheetData>
  <mergeCells count="2">
    <mergeCell ref="A1:D1"/>
    <mergeCell ref="A2:D2"/>
  </mergeCells>
  <printOptions/>
  <pageMargins bottom="0.75" footer="0.0" header="0.0" left="0.7" right="0.7" top="0.75"/>
  <pageSetup orientation="portrait"/>
  <drawing r:id="rId1"/>
</worksheet>
</file>