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5600" windowHeight="11025" tabRatio="717" activeTab="7"/>
  </bookViews>
  <sheets>
    <sheet name="Víťazi a výkony na MSR MsKL" sheetId="36" r:id="rId1"/>
    <sheet name="Rekordy MSR MKL" sheetId="28" r:id="rId2"/>
    <sheet name="KVALIF 1" sheetId="31" r:id="rId3"/>
    <sheet name="KVALIF 2" sheetId="32" r:id="rId4"/>
    <sheet name="KVALIF 3" sheetId="33" r:id="rId5"/>
    <sheet name="FINALE B" sheetId="21" r:id="rId6"/>
    <sheet name="FINALE A" sheetId="35" r:id="rId7"/>
    <sheet name="DRUZSTVA" sheetId="18" r:id="rId8"/>
    <sheet name="JEDNOTLIVCI " sheetId="22" r:id="rId9"/>
  </sheets>
  <definedNames>
    <definedName name="_xlnm._FilterDatabase" localSheetId="7" hidden="1">DRUZSTVA!$B$3:$N$4</definedName>
    <definedName name="_xlnm._FilterDatabase" localSheetId="8" hidden="1">'JEDNOTLIVCI '!$A$4:$AC$4</definedName>
    <definedName name="_xlnm.Print_Titles" localSheetId="8">'JEDNOTLIVCI '!$3:$4</definedName>
    <definedName name="_xlnm.Print_Area" localSheetId="7">DRUZSTVA!$A$1:$N$17</definedName>
    <definedName name="_xlnm.Print_Area" localSheetId="8">'JEDNOTLIVCI '!$A$1:$X$37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22" l="1"/>
  <c r="C37" i="22"/>
  <c r="C31" i="22"/>
  <c r="C49" i="22"/>
  <c r="C7" i="22"/>
  <c r="C43" i="22"/>
  <c r="C20" i="22"/>
  <c r="C27" i="22"/>
  <c r="C46" i="22"/>
  <c r="C22" i="22"/>
  <c r="C19" i="22"/>
  <c r="C39" i="22"/>
  <c r="C50" i="22"/>
  <c r="C38" i="22"/>
  <c r="C47" i="22"/>
  <c r="C40" i="22"/>
  <c r="C9" i="22"/>
  <c r="C5" i="22"/>
  <c r="C10" i="22"/>
  <c r="C13" i="22"/>
  <c r="C15" i="22"/>
  <c r="C16" i="22"/>
  <c r="C30" i="22"/>
  <c r="C42" i="22"/>
  <c r="C11" i="22"/>
  <c r="C34" i="22"/>
  <c r="C21" i="22"/>
  <c r="C28" i="22"/>
  <c r="C14" i="22"/>
  <c r="C6" i="22"/>
  <c r="C18" i="22"/>
  <c r="C25" i="22"/>
  <c r="C8" i="22"/>
  <c r="C29" i="22"/>
  <c r="C12" i="22"/>
  <c r="C26" i="22"/>
  <c r="C23" i="22"/>
  <c r="C24" i="22"/>
  <c r="C17" i="22"/>
  <c r="C45" i="22"/>
  <c r="L54" i="22" l="1"/>
  <c r="X54" i="22" s="1"/>
  <c r="T54" i="22"/>
  <c r="U54" i="22"/>
  <c r="V54" i="22"/>
  <c r="W54" i="22"/>
  <c r="U35" i="22"/>
  <c r="V35" i="22"/>
  <c r="W35" i="22"/>
  <c r="U32" i="22"/>
  <c r="V32" i="22"/>
  <c r="W32" i="22"/>
  <c r="U44" i="22"/>
  <c r="V44" i="22"/>
  <c r="W44" i="22"/>
  <c r="U33" i="22"/>
  <c r="V33" i="22"/>
  <c r="W33" i="22"/>
  <c r="U51" i="22"/>
  <c r="V51" i="22"/>
  <c r="W51" i="22"/>
  <c r="T35" i="22"/>
  <c r="T32" i="22"/>
  <c r="T44" i="22"/>
  <c r="T33" i="22"/>
  <c r="T51" i="22"/>
  <c r="L35" i="22"/>
  <c r="L32" i="22"/>
  <c r="L44" i="22"/>
  <c r="L33" i="22"/>
  <c r="L51" i="22"/>
  <c r="L41" i="22"/>
  <c r="L52" i="22"/>
  <c r="W36" i="22"/>
  <c r="V36" i="22"/>
  <c r="U36" i="22"/>
  <c r="T36" i="22"/>
  <c r="L36" i="22"/>
  <c r="T52" i="22"/>
  <c r="U52" i="22"/>
  <c r="V52" i="22"/>
  <c r="W52" i="22"/>
  <c r="S17" i="32"/>
  <c r="R17" i="32"/>
  <c r="S16" i="32"/>
  <c r="R16" i="32"/>
  <c r="S15" i="32"/>
  <c r="R15" i="32"/>
  <c r="S14" i="32"/>
  <c r="R14" i="32"/>
  <c r="X35" i="22" l="1"/>
  <c r="X32" i="22"/>
  <c r="X52" i="22"/>
  <c r="X36" i="22"/>
  <c r="X51" i="22"/>
  <c r="X44" i="22"/>
  <c r="X33" i="22"/>
  <c r="F16" i="18" l="1"/>
  <c r="F15" i="18"/>
  <c r="U20" i="22" l="1"/>
  <c r="V20" i="22"/>
  <c r="W20" i="22"/>
  <c r="U49" i="22"/>
  <c r="V49" i="22"/>
  <c r="W49" i="22"/>
  <c r="U48" i="22"/>
  <c r="V48" i="22"/>
  <c r="W48" i="22"/>
  <c r="U37" i="22"/>
  <c r="V37" i="22"/>
  <c r="W37" i="22"/>
  <c r="U31" i="22"/>
  <c r="V31" i="22"/>
  <c r="W31" i="22"/>
  <c r="U41" i="22"/>
  <c r="V41" i="22"/>
  <c r="W41" i="22"/>
  <c r="U53" i="22"/>
  <c r="V53" i="22"/>
  <c r="W53" i="22"/>
  <c r="T20" i="22"/>
  <c r="T49" i="22"/>
  <c r="T48" i="22"/>
  <c r="T37" i="22"/>
  <c r="T31" i="22"/>
  <c r="T41" i="22"/>
  <c r="T53" i="22"/>
  <c r="L20" i="22"/>
  <c r="L49" i="22"/>
  <c r="L48" i="22"/>
  <c r="L37" i="22"/>
  <c r="L31" i="22"/>
  <c r="L53" i="22"/>
  <c r="X53" i="22" l="1"/>
  <c r="X31" i="22"/>
  <c r="X20" i="22"/>
  <c r="X37" i="22"/>
  <c r="X48" i="22"/>
  <c r="X49" i="22"/>
  <c r="X41" i="22"/>
  <c r="U17" i="22"/>
  <c r="V17" i="22"/>
  <c r="U23" i="22"/>
  <c r="V23" i="22"/>
  <c r="U24" i="22"/>
  <c r="V24" i="22"/>
  <c r="U26" i="22"/>
  <c r="V26" i="22"/>
  <c r="U8" i="22"/>
  <c r="V8" i="22"/>
  <c r="U29" i="22"/>
  <c r="V29" i="22"/>
  <c r="U25" i="22"/>
  <c r="V25" i="22"/>
  <c r="U12" i="22"/>
  <c r="V12" i="22"/>
  <c r="U14" i="22"/>
  <c r="V14" i="22"/>
  <c r="U6" i="22"/>
  <c r="V6" i="22"/>
  <c r="U18" i="22"/>
  <c r="V18" i="22"/>
  <c r="U28" i="22"/>
  <c r="V28" i="22"/>
  <c r="U11" i="22"/>
  <c r="V11" i="22"/>
  <c r="U34" i="22"/>
  <c r="V34" i="22"/>
  <c r="U21" i="22"/>
  <c r="V21" i="22"/>
  <c r="U42" i="22"/>
  <c r="V42" i="22"/>
  <c r="U15" i="22"/>
  <c r="V15" i="22"/>
  <c r="U16" i="22"/>
  <c r="V16" i="22"/>
  <c r="U30" i="22"/>
  <c r="V30" i="22"/>
  <c r="U13" i="22"/>
  <c r="V13" i="22"/>
  <c r="U9" i="22"/>
  <c r="V9" i="22"/>
  <c r="U5" i="22"/>
  <c r="V5" i="22"/>
  <c r="U10" i="22"/>
  <c r="V10" i="22"/>
  <c r="U40" i="22"/>
  <c r="V40" i="22"/>
  <c r="U50" i="22"/>
  <c r="V50" i="22"/>
  <c r="U38" i="22"/>
  <c r="V38" i="22"/>
  <c r="U47" i="22"/>
  <c r="V47" i="22"/>
  <c r="U39" i="22"/>
  <c r="V39" i="22"/>
  <c r="U46" i="22"/>
  <c r="V46" i="22"/>
  <c r="U22" i="22"/>
  <c r="V22" i="22"/>
  <c r="U19" i="22"/>
  <c r="V19" i="22"/>
  <c r="U27" i="22"/>
  <c r="V27" i="22"/>
  <c r="U7" i="22"/>
  <c r="V7" i="22"/>
  <c r="U43" i="22"/>
  <c r="V43" i="22"/>
  <c r="V45" i="22"/>
  <c r="U45" i="22"/>
  <c r="L13" i="22" l="1"/>
  <c r="W13" i="22"/>
  <c r="L42" i="22"/>
  <c r="W42" i="22"/>
  <c r="L23" i="22"/>
  <c r="W23" i="22"/>
  <c r="W50" i="22"/>
  <c r="W26" i="22"/>
  <c r="W39" i="22"/>
  <c r="W40" i="22"/>
  <c r="L40" i="22"/>
  <c r="W15" i="22"/>
  <c r="W18" i="22"/>
  <c r="W46" i="22"/>
  <c r="W45" i="22"/>
  <c r="W8" i="22"/>
  <c r="W25" i="22"/>
  <c r="W14" i="22"/>
  <c r="W27" i="22"/>
  <c r="L27" i="22"/>
  <c r="L38" i="22"/>
  <c r="W38" i="22"/>
  <c r="W22" i="22"/>
  <c r="W19" i="22"/>
  <c r="L19" i="22"/>
  <c r="L30" i="22"/>
  <c r="W30" i="22"/>
  <c r="W9" i="22"/>
  <c r="W43" i="22"/>
  <c r="W7" i="22"/>
  <c r="W24" i="22"/>
  <c r="W17" i="22"/>
  <c r="W21" i="22"/>
  <c r="W12" i="22"/>
  <c r="L12" i="22"/>
  <c r="T34" i="22"/>
  <c r="W34" i="22"/>
  <c r="W16" i="22"/>
  <c r="W47" i="22"/>
  <c r="W5" i="22"/>
  <c r="L5" i="22"/>
  <c r="T6" i="22"/>
  <c r="W6" i="22"/>
  <c r="W28" i="22"/>
  <c r="T11" i="22"/>
  <c r="W11" i="22"/>
  <c r="W29" i="22"/>
  <c r="L29" i="22"/>
  <c r="V16" i="35"/>
  <c r="V17" i="35"/>
  <c r="V18" i="35"/>
  <c r="V19" i="35"/>
  <c r="V20" i="35"/>
  <c r="I13" i="28"/>
  <c r="I12" i="28"/>
  <c r="I11" i="28"/>
  <c r="I10" i="28"/>
  <c r="I9" i="28"/>
  <c r="I8" i="28"/>
  <c r="I7" i="28"/>
  <c r="I6" i="28"/>
  <c r="I5" i="28"/>
  <c r="I4" i="28"/>
  <c r="I23" i="28"/>
  <c r="I24" i="28"/>
  <c r="I20" i="28"/>
  <c r="I21" i="28"/>
  <c r="I15" i="28"/>
  <c r="I14" i="28"/>
  <c r="I17" i="28"/>
  <c r="I18" i="28"/>
  <c r="W10" i="22"/>
  <c r="L10" i="22"/>
  <c r="S6" i="31"/>
  <c r="S7" i="31"/>
  <c r="S5" i="31"/>
  <c r="S4" i="31"/>
  <c r="O22" i="21"/>
  <c r="D22" i="21"/>
  <c r="Q10" i="21"/>
  <c r="I17" i="33"/>
  <c r="H17" i="33"/>
  <c r="I16" i="33"/>
  <c r="H16" i="33"/>
  <c r="I15" i="33"/>
  <c r="I14" i="33"/>
  <c r="H15" i="33"/>
  <c r="H14" i="33"/>
  <c r="S17" i="33"/>
  <c r="R17" i="33"/>
  <c r="S16" i="33"/>
  <c r="R16" i="33"/>
  <c r="S15" i="33"/>
  <c r="S14" i="33"/>
  <c r="R15" i="33"/>
  <c r="R14" i="33"/>
  <c r="S7" i="33"/>
  <c r="R7" i="33"/>
  <c r="S6" i="33"/>
  <c r="R6" i="33"/>
  <c r="S5" i="33"/>
  <c r="R5" i="33"/>
  <c r="S4" i="33"/>
  <c r="R4" i="33"/>
  <c r="I7" i="33"/>
  <c r="H7" i="33"/>
  <c r="I6" i="33"/>
  <c r="I4" i="33"/>
  <c r="I5" i="33"/>
  <c r="H6" i="33"/>
  <c r="H5" i="33"/>
  <c r="H4" i="33"/>
  <c r="S18" i="32"/>
  <c r="R18" i="32"/>
  <c r="I18" i="32"/>
  <c r="H18" i="32"/>
  <c r="I17" i="32"/>
  <c r="H17" i="32"/>
  <c r="I16" i="32"/>
  <c r="H16" i="32"/>
  <c r="I15" i="32"/>
  <c r="H15" i="32"/>
  <c r="I14" i="32"/>
  <c r="H14" i="32"/>
  <c r="S7" i="32"/>
  <c r="R7" i="32"/>
  <c r="S6" i="32"/>
  <c r="R6" i="32"/>
  <c r="S5" i="32"/>
  <c r="R5" i="32"/>
  <c r="S4" i="32"/>
  <c r="R4" i="32"/>
  <c r="I8" i="32"/>
  <c r="H8" i="32"/>
  <c r="I7" i="32"/>
  <c r="H7" i="32"/>
  <c r="I6" i="32"/>
  <c r="H6" i="32"/>
  <c r="I5" i="32"/>
  <c r="H5" i="32"/>
  <c r="I4" i="32"/>
  <c r="H4" i="32"/>
  <c r="Q20" i="31"/>
  <c r="E10" i="18" s="1"/>
  <c r="P20" i="31"/>
  <c r="D10" i="18" s="1"/>
  <c r="O20" i="31"/>
  <c r="C10" i="18" s="1"/>
  <c r="G20" i="31"/>
  <c r="E6" i="18" s="1"/>
  <c r="F20" i="31"/>
  <c r="D6" i="18" s="1"/>
  <c r="E20" i="31"/>
  <c r="C6" i="18" s="1"/>
  <c r="S18" i="31"/>
  <c r="R18" i="31"/>
  <c r="I18" i="31"/>
  <c r="H18" i="31"/>
  <c r="S17" i="31"/>
  <c r="R17" i="31"/>
  <c r="I17" i="31"/>
  <c r="H17" i="31"/>
  <c r="S16" i="31"/>
  <c r="R16" i="31"/>
  <c r="I16" i="31"/>
  <c r="H16" i="31"/>
  <c r="S15" i="31"/>
  <c r="R15" i="31"/>
  <c r="I15" i="31"/>
  <c r="H15" i="31"/>
  <c r="S14" i="31"/>
  <c r="R14" i="31"/>
  <c r="I14" i="31"/>
  <c r="H14" i="31"/>
  <c r="Q10" i="31"/>
  <c r="E11" i="18" s="1"/>
  <c r="P10" i="31"/>
  <c r="D11" i="18" s="1"/>
  <c r="O10" i="31"/>
  <c r="C11" i="18" s="1"/>
  <c r="G10" i="31"/>
  <c r="E8" i="18" s="1"/>
  <c r="F10" i="31"/>
  <c r="D8" i="18" s="1"/>
  <c r="E10" i="31"/>
  <c r="C8" i="18" s="1"/>
  <c r="I8" i="31"/>
  <c r="H8" i="31"/>
  <c r="R7" i="31"/>
  <c r="I7" i="31"/>
  <c r="H7" i="31"/>
  <c r="R6" i="31"/>
  <c r="I6" i="31"/>
  <c r="H6" i="31"/>
  <c r="R5" i="31"/>
  <c r="I5" i="31"/>
  <c r="I4" i="31"/>
  <c r="H5" i="31"/>
  <c r="R4" i="31"/>
  <c r="H4" i="31"/>
  <c r="Q10" i="33"/>
  <c r="E13" i="18" s="1"/>
  <c r="M13" i="18" s="1"/>
  <c r="P10" i="33"/>
  <c r="D13" i="18" s="1"/>
  <c r="L13" i="18" s="1"/>
  <c r="O10" i="33"/>
  <c r="C13" i="18" s="1"/>
  <c r="K13" i="18" s="1"/>
  <c r="G10" i="33"/>
  <c r="E7" i="18" s="1"/>
  <c r="F10" i="33"/>
  <c r="D7" i="18" s="1"/>
  <c r="E10" i="33"/>
  <c r="C7" i="18" s="1"/>
  <c r="Q10" i="32"/>
  <c r="E5" i="18" s="1"/>
  <c r="P10" i="32"/>
  <c r="D5" i="18" s="1"/>
  <c r="O10" i="32"/>
  <c r="C5" i="18" s="1"/>
  <c r="G10" i="32"/>
  <c r="E12" i="18" s="1"/>
  <c r="F10" i="32"/>
  <c r="D12" i="18" s="1"/>
  <c r="E10" i="32"/>
  <c r="C12" i="18" s="1"/>
  <c r="Q20" i="33"/>
  <c r="P20" i="33"/>
  <c r="O20" i="33"/>
  <c r="G20" i="33"/>
  <c r="F20" i="33"/>
  <c r="E20" i="33"/>
  <c r="Q20" i="32"/>
  <c r="E9" i="18" s="1"/>
  <c r="P20" i="32"/>
  <c r="D9" i="18" s="1"/>
  <c r="O20" i="32"/>
  <c r="C9" i="18" s="1"/>
  <c r="G20" i="32"/>
  <c r="E14" i="18" s="1"/>
  <c r="F20" i="32"/>
  <c r="D14" i="18" s="1"/>
  <c r="E20" i="32"/>
  <c r="C14" i="18" s="1"/>
  <c r="T22" i="35"/>
  <c r="S22" i="35"/>
  <c r="Q22" i="35"/>
  <c r="H22" i="35"/>
  <c r="G22" i="35"/>
  <c r="E22" i="35"/>
  <c r="W20" i="35"/>
  <c r="K20" i="35"/>
  <c r="J20" i="35"/>
  <c r="W19" i="35"/>
  <c r="K19" i="35"/>
  <c r="J19" i="35"/>
  <c r="W18" i="35"/>
  <c r="K18" i="35"/>
  <c r="J18" i="35"/>
  <c r="J16" i="35"/>
  <c r="J17" i="35"/>
  <c r="W17" i="35"/>
  <c r="K17" i="35"/>
  <c r="K16" i="35"/>
  <c r="W16" i="35"/>
  <c r="T10" i="35"/>
  <c r="S10" i="35"/>
  <c r="Q10" i="35"/>
  <c r="H10" i="35"/>
  <c r="G10" i="35"/>
  <c r="E10" i="35"/>
  <c r="W8" i="35"/>
  <c r="V8" i="35"/>
  <c r="K8" i="35"/>
  <c r="J8" i="35"/>
  <c r="W7" i="35"/>
  <c r="V7" i="35"/>
  <c r="K7" i="35"/>
  <c r="J7" i="35"/>
  <c r="W6" i="35"/>
  <c r="V6" i="35"/>
  <c r="K6" i="35"/>
  <c r="J6" i="35"/>
  <c r="W5" i="35"/>
  <c r="V5" i="35"/>
  <c r="V4" i="35"/>
  <c r="K5" i="35"/>
  <c r="K4" i="35"/>
  <c r="J5" i="35"/>
  <c r="J4" i="35"/>
  <c r="W4" i="35"/>
  <c r="O10" i="21"/>
  <c r="T20" i="21"/>
  <c r="T19" i="21"/>
  <c r="T18" i="21"/>
  <c r="T17" i="21"/>
  <c r="T16" i="21"/>
  <c r="I20" i="21"/>
  <c r="I19" i="21"/>
  <c r="I18" i="21"/>
  <c r="I17" i="21"/>
  <c r="I16" i="21"/>
  <c r="T8" i="21"/>
  <c r="T7" i="21"/>
  <c r="T6" i="21"/>
  <c r="T5" i="21"/>
  <c r="T4" i="21"/>
  <c r="I5" i="21"/>
  <c r="I6" i="21"/>
  <c r="I4" i="21"/>
  <c r="I7" i="21"/>
  <c r="I8" i="21"/>
  <c r="R22" i="21"/>
  <c r="Q22" i="21"/>
  <c r="U20" i="21"/>
  <c r="U19" i="21"/>
  <c r="U18" i="21"/>
  <c r="U17" i="21"/>
  <c r="U16" i="21"/>
  <c r="R10" i="21"/>
  <c r="U8" i="21"/>
  <c r="U7" i="21"/>
  <c r="U6" i="21"/>
  <c r="U5" i="21"/>
  <c r="U4" i="21"/>
  <c r="D10" i="21"/>
  <c r="G22" i="21"/>
  <c r="F22" i="21"/>
  <c r="J20" i="21"/>
  <c r="J19" i="21"/>
  <c r="J18" i="21"/>
  <c r="J17" i="21"/>
  <c r="J16" i="21"/>
  <c r="M15" i="18"/>
  <c r="K16" i="18"/>
  <c r="L16" i="18"/>
  <c r="M16" i="18"/>
  <c r="M14" i="18"/>
  <c r="K14" i="18"/>
  <c r="L14" i="18"/>
  <c r="K15" i="18"/>
  <c r="L15" i="18"/>
  <c r="J4" i="21"/>
  <c r="J5" i="21"/>
  <c r="J6" i="21"/>
  <c r="J7" i="21"/>
  <c r="J8" i="21"/>
  <c r="F10" i="21"/>
  <c r="G10" i="21"/>
  <c r="H12" i="35" l="1"/>
  <c r="H12" i="18"/>
  <c r="L12" i="18" s="1"/>
  <c r="T12" i="35"/>
  <c r="H10" i="18"/>
  <c r="L10" i="18" s="1"/>
  <c r="H24" i="35"/>
  <c r="H6" i="18"/>
  <c r="L6" i="18" s="1"/>
  <c r="T24" i="35"/>
  <c r="H5" i="18"/>
  <c r="L5" i="18" s="1"/>
  <c r="S24" i="35"/>
  <c r="G5" i="18"/>
  <c r="G24" i="35"/>
  <c r="G6" i="18"/>
  <c r="S12" i="35"/>
  <c r="G10" i="18"/>
  <c r="G12" i="35"/>
  <c r="G12" i="18"/>
  <c r="H22" i="21"/>
  <c r="I8" i="18" s="1"/>
  <c r="M8" i="18" s="1"/>
  <c r="G24" i="21"/>
  <c r="H8" i="18"/>
  <c r="L8" i="18" s="1"/>
  <c r="F24" i="21"/>
  <c r="G8" i="18"/>
  <c r="R24" i="21"/>
  <c r="H7" i="18"/>
  <c r="L7" i="18" s="1"/>
  <c r="Q24" i="21"/>
  <c r="G7" i="18"/>
  <c r="R12" i="21"/>
  <c r="H11" i="18"/>
  <c r="L11" i="18" s="1"/>
  <c r="Q12" i="21"/>
  <c r="G11" i="18"/>
  <c r="G12" i="21"/>
  <c r="H9" i="18"/>
  <c r="L9" i="18" s="1"/>
  <c r="F12" i="21"/>
  <c r="G9" i="18"/>
  <c r="S20" i="33"/>
  <c r="I10" i="32"/>
  <c r="F12" i="18" s="1"/>
  <c r="N13" i="18"/>
  <c r="N16" i="18"/>
  <c r="U22" i="35"/>
  <c r="W22" i="35"/>
  <c r="I22" i="35"/>
  <c r="K22" i="35"/>
  <c r="W10" i="35"/>
  <c r="U10" i="35"/>
  <c r="I10" i="35"/>
  <c r="K10" i="35"/>
  <c r="U10" i="21"/>
  <c r="U22" i="21"/>
  <c r="S22" i="21"/>
  <c r="S10" i="21"/>
  <c r="J10" i="21"/>
  <c r="J22" i="21"/>
  <c r="H10" i="21"/>
  <c r="S10" i="33"/>
  <c r="F13" i="18" s="1"/>
  <c r="I10" i="33"/>
  <c r="F7" i="18" s="1"/>
  <c r="I20" i="33"/>
  <c r="S20" i="32"/>
  <c r="F9" i="18" s="1"/>
  <c r="S10" i="32"/>
  <c r="F5" i="18" s="1"/>
  <c r="I20" i="32"/>
  <c r="F14" i="18" s="1"/>
  <c r="S20" i="31"/>
  <c r="F10" i="18" s="1"/>
  <c r="I20" i="31"/>
  <c r="F6" i="18" s="1"/>
  <c r="S10" i="31"/>
  <c r="F11" i="18" s="1"/>
  <c r="I10" i="31"/>
  <c r="F8" i="18" s="1"/>
  <c r="N14" i="18"/>
  <c r="N15" i="18"/>
  <c r="L39" i="22"/>
  <c r="T23" i="22"/>
  <c r="X23" i="22" s="1"/>
  <c r="T13" i="22"/>
  <c r="X13" i="22" s="1"/>
  <c r="T10" i="22"/>
  <c r="X10" i="22" s="1"/>
  <c r="T21" i="22"/>
  <c r="T19" i="22"/>
  <c r="X19" i="22" s="1"/>
  <c r="T50" i="22"/>
  <c r="T47" i="22"/>
  <c r="T16" i="22"/>
  <c r="T22" i="22"/>
  <c r="T46" i="22"/>
  <c r="T28" i="22"/>
  <c r="T24" i="22"/>
  <c r="L43" i="22"/>
  <c r="L22" i="22"/>
  <c r="T27" i="22"/>
  <c r="X27" i="22" s="1"/>
  <c r="L14" i="22"/>
  <c r="T25" i="22"/>
  <c r="L8" i="22"/>
  <c r="T45" i="22"/>
  <c r="T18" i="22"/>
  <c r="L15" i="22"/>
  <c r="T29" i="22"/>
  <c r="X29" i="22" s="1"/>
  <c r="L28" i="22"/>
  <c r="T5" i="22"/>
  <c r="X5" i="22" s="1"/>
  <c r="T12" i="22"/>
  <c r="X12" i="22" s="1"/>
  <c r="T17" i="22"/>
  <c r="L24" i="22"/>
  <c r="L7" i="22"/>
  <c r="T7" i="22"/>
  <c r="L9" i="22"/>
  <c r="T9" i="22"/>
  <c r="T30" i="22"/>
  <c r="X30" i="22" s="1"/>
  <c r="T38" i="22"/>
  <c r="X38" i="22" s="1"/>
  <c r="T14" i="22"/>
  <c r="T8" i="22"/>
  <c r="L46" i="22"/>
  <c r="T15" i="22"/>
  <c r="T40" i="22"/>
  <c r="X40" i="22" s="1"/>
  <c r="T39" i="22"/>
  <c r="T26" i="22"/>
  <c r="T42" i="22"/>
  <c r="X42" i="22" s="1"/>
  <c r="L11" i="22"/>
  <c r="X11" i="22" s="1"/>
  <c r="L6" i="22"/>
  <c r="X6" i="22" s="1"/>
  <c r="L47" i="22"/>
  <c r="L16" i="22"/>
  <c r="L34" i="22"/>
  <c r="X34" i="22" s="1"/>
  <c r="L21" i="22"/>
  <c r="L17" i="22"/>
  <c r="L25" i="22"/>
  <c r="L45" i="22"/>
  <c r="L18" i="22"/>
  <c r="L26" i="22"/>
  <c r="L50" i="22"/>
  <c r="K24" i="35" l="1"/>
  <c r="W24" i="35"/>
  <c r="K12" i="35"/>
  <c r="W12" i="35"/>
  <c r="I12" i="35"/>
  <c r="I12" i="18"/>
  <c r="M12" i="18" s="1"/>
  <c r="U12" i="35"/>
  <c r="I10" i="18"/>
  <c r="M10" i="18" s="1"/>
  <c r="I24" i="35"/>
  <c r="I6" i="18"/>
  <c r="M6" i="18" s="1"/>
  <c r="U24" i="35"/>
  <c r="I5" i="18"/>
  <c r="M5" i="18" s="1"/>
  <c r="J5" i="18"/>
  <c r="K5" i="18"/>
  <c r="N5" i="18" s="1"/>
  <c r="J6" i="18"/>
  <c r="K6" i="18"/>
  <c r="N6" i="18" s="1"/>
  <c r="J10" i="18"/>
  <c r="K10" i="18"/>
  <c r="N10" i="18" s="1"/>
  <c r="J12" i="18"/>
  <c r="K12" i="18"/>
  <c r="N12" i="18" s="1"/>
  <c r="U24" i="21"/>
  <c r="J24" i="21"/>
  <c r="J7" i="18"/>
  <c r="U12" i="21"/>
  <c r="K9" i="18"/>
  <c r="N9" i="18" s="1"/>
  <c r="J9" i="18"/>
  <c r="H24" i="21"/>
  <c r="K8" i="18"/>
  <c r="N8" i="18" s="1"/>
  <c r="J8" i="18"/>
  <c r="S24" i="21"/>
  <c r="I7" i="18"/>
  <c r="M7" i="18" s="1"/>
  <c r="K7" i="18"/>
  <c r="N7" i="18" s="1"/>
  <c r="S12" i="21"/>
  <c r="I11" i="18"/>
  <c r="M11" i="18" s="1"/>
  <c r="J11" i="18"/>
  <c r="K11" i="18"/>
  <c r="N11" i="18" s="1"/>
  <c r="H12" i="21"/>
  <c r="I9" i="18"/>
  <c r="M9" i="18" s="1"/>
  <c r="J12" i="21"/>
  <c r="X39" i="22"/>
  <c r="X50" i="22"/>
  <c r="X45" i="22"/>
  <c r="X16" i="22"/>
  <c r="X18" i="22"/>
  <c r="X25" i="22"/>
  <c r="X21" i="22"/>
  <c r="X47" i="22"/>
  <c r="X15" i="22"/>
  <c r="X14" i="22"/>
  <c r="X24" i="22"/>
  <c r="X43" i="22"/>
  <c r="X8" i="22"/>
  <c r="X26" i="22"/>
  <c r="X46" i="22"/>
  <c r="X22" i="22"/>
  <c r="X28" i="22"/>
  <c r="X7" i="22"/>
  <c r="X17" i="22"/>
  <c r="X9" i="22"/>
</calcChain>
</file>

<file path=xl/sharedStrings.xml><?xml version="1.0" encoding="utf-8"?>
<sst xmlns="http://schemas.openxmlformats.org/spreadsheetml/2006/main" count="722" uniqueCount="211">
  <si>
    <t>družstvo</t>
  </si>
  <si>
    <t>priezvisko / meno</t>
  </si>
  <si>
    <t>plné</t>
  </si>
  <si>
    <t>dorážka</t>
  </si>
  <si>
    <t>spolu</t>
  </si>
  <si>
    <t>chyby</t>
  </si>
  <si>
    <t>kvalifikácia</t>
  </si>
  <si>
    <t>celkom</t>
  </si>
  <si>
    <t>Por.</t>
  </si>
  <si>
    <t>Družstvo</t>
  </si>
  <si>
    <t>Kvalifikácia</t>
  </si>
  <si>
    <t>Finále</t>
  </si>
  <si>
    <t>Celkom</t>
  </si>
  <si>
    <t>doráž.</t>
  </si>
  <si>
    <t>plné celkom</t>
  </si>
  <si>
    <t>dorážka celkom</t>
  </si>
  <si>
    <t>Priezvisko / meno</t>
  </si>
  <si>
    <t xml:space="preserve"> </t>
  </si>
  <si>
    <t>Pl.sp</t>
  </si>
  <si>
    <t>dor.sp.</t>
  </si>
  <si>
    <t>pl.sp</t>
  </si>
  <si>
    <t>HRA</t>
  </si>
  <si>
    <t>MENO</t>
  </si>
  <si>
    <t>DRUŽSTVO</t>
  </si>
  <si>
    <t>DÁTUM</t>
  </si>
  <si>
    <t>Dráha 1</t>
  </si>
  <si>
    <t>SPOLU</t>
  </si>
  <si>
    <t>Plné</t>
  </si>
  <si>
    <t>Dor.</t>
  </si>
  <si>
    <t>4x200HZ</t>
  </si>
  <si>
    <t>Plné       4x200 HZ</t>
  </si>
  <si>
    <t>Dorážka 4x200 HZ</t>
  </si>
  <si>
    <t>4x100 HZ - finále</t>
  </si>
  <si>
    <t>4x100 HZ -kvalifikácia</t>
  </si>
  <si>
    <t>Plné 4x100 HZ- kval.</t>
  </si>
  <si>
    <t>Dorážka 4x100 HZ kval.</t>
  </si>
  <si>
    <t>200HZ</t>
  </si>
  <si>
    <t>Šarmír Slavko</t>
  </si>
  <si>
    <t>Duch Štefan</t>
  </si>
  <si>
    <t>KOŠICE</t>
  </si>
  <si>
    <t>VIGA HLOHOVEC</t>
  </si>
  <si>
    <t>OBEC SUČANY</t>
  </si>
  <si>
    <t>Obec Sučany</t>
  </si>
  <si>
    <t>Mikuš Mário</t>
  </si>
  <si>
    <t>Kupčák Jozef</t>
  </si>
  <si>
    <t>Váry Gabriel</t>
  </si>
  <si>
    <t>Vekam kameň Žilina</t>
  </si>
  <si>
    <t>Podbrezová</t>
  </si>
  <si>
    <t>chyby celkom</t>
  </si>
  <si>
    <t>dor.</t>
  </si>
  <si>
    <t>ch.</t>
  </si>
  <si>
    <t>ch</t>
  </si>
  <si>
    <t>ch.sp.</t>
  </si>
  <si>
    <t>chyby sp.</t>
  </si>
  <si>
    <t>TRAKTOR PODSKALA SUČANY</t>
  </si>
  <si>
    <t>Gejdoš Peter</t>
  </si>
  <si>
    <t>Lacika Martin</t>
  </si>
  <si>
    <t>POĽOVNÍK Trstená</t>
  </si>
  <si>
    <t>Moncman Jozef</t>
  </si>
  <si>
    <t>Zátura Ondrej</t>
  </si>
  <si>
    <t>TRAKTOR SUČANY</t>
  </si>
  <si>
    <t>Sučany</t>
  </si>
  <si>
    <t>SYOPE Trnava</t>
  </si>
  <si>
    <t>Valigura Vladimír</t>
  </si>
  <si>
    <t>TUTO BENE TRSTENÁ</t>
  </si>
  <si>
    <t>Buček Dušan</t>
  </si>
  <si>
    <t>Juris Anton</t>
  </si>
  <si>
    <t>MIESTO</t>
  </si>
  <si>
    <t>Plné 4x100 HZ- finále</t>
  </si>
  <si>
    <t>Dorážka 4x100 HZ finále</t>
  </si>
  <si>
    <t>Trstená</t>
  </si>
  <si>
    <t>NDH  ATYP</t>
  </si>
  <si>
    <t>Piešťany</t>
  </si>
  <si>
    <t>M S R   Ms K L</t>
  </si>
  <si>
    <t>ROK</t>
  </si>
  <si>
    <t>Hlohovec</t>
  </si>
  <si>
    <t>VIGA Hlohovec</t>
  </si>
  <si>
    <t>ZF SACHS Trnava</t>
  </si>
  <si>
    <t>Trnava-Modranka</t>
  </si>
  <si>
    <t>DOMPEK Piešťany</t>
  </si>
  <si>
    <t>Vrútky</t>
  </si>
  <si>
    <t>ČULIBRK Žilina</t>
  </si>
  <si>
    <t>Košice</t>
  </si>
  <si>
    <t>N. M. Nad Váhom</t>
  </si>
  <si>
    <t>POVODIE Váhu Piešťany</t>
  </si>
  <si>
    <t>Spiš.Nová Ves</t>
  </si>
  <si>
    <t>TRAKTOR Sučany</t>
  </si>
  <si>
    <t>Stará Turá</t>
  </si>
  <si>
    <t>MYJAVANY TEAM</t>
  </si>
  <si>
    <t xml:space="preserve"> 200 HZ - Plné</t>
  </si>
  <si>
    <t xml:space="preserve"> 200 HZ -  Dorážka</t>
  </si>
  <si>
    <t xml:space="preserve"> 100 HZ -  kvalif.</t>
  </si>
  <si>
    <t xml:space="preserve">               -   finále</t>
  </si>
  <si>
    <t xml:space="preserve">100 HZ- plné - kvalifikácia </t>
  </si>
  <si>
    <t xml:space="preserve">               plné- finále</t>
  </si>
  <si>
    <t xml:space="preserve">             - Dorážka -  finále</t>
  </si>
  <si>
    <t>100 HZ - Dorážka - kvalif.</t>
  </si>
  <si>
    <t>Trenčín</t>
  </si>
  <si>
    <t>EXTRÉMISTI TRENČÍN</t>
  </si>
  <si>
    <t>ZF SLOVAKIA TRNAVA</t>
  </si>
  <si>
    <t>Uváčik Pavol</t>
  </si>
  <si>
    <t>Plazák Jozef</t>
  </si>
  <si>
    <t>Bella Juraj</t>
  </si>
  <si>
    <t>Mikuš Štefan</t>
  </si>
  <si>
    <t>Rakovice</t>
  </si>
  <si>
    <t>Kubiček Rastislav</t>
  </si>
  <si>
    <t>ZF Slovakia TT</t>
  </si>
  <si>
    <t>Kubiček Rastislv</t>
  </si>
  <si>
    <t>Čech Peter</t>
  </si>
  <si>
    <t>OBEC Sučany</t>
  </si>
  <si>
    <t>Sulák Róbert</t>
  </si>
  <si>
    <t>Koščál Milan</t>
  </si>
  <si>
    <t>Babiš Martin</t>
  </si>
  <si>
    <t>Plazák Jaroslav</t>
  </si>
  <si>
    <t>Herda Peter</t>
  </si>
  <si>
    <t>Šmondrk Matúš</t>
  </si>
  <si>
    <t>Horváth Attila</t>
  </si>
  <si>
    <t>Sulák Robert</t>
  </si>
  <si>
    <t>Bazger Rastislav</t>
  </si>
  <si>
    <t>Volešínyi Vladimír</t>
  </si>
  <si>
    <t>ALFA TEAM ŽARNOVICA</t>
  </si>
  <si>
    <t>EX-TREM-ISTI</t>
  </si>
  <si>
    <t>VÝKON</t>
  </si>
  <si>
    <t>JEDNOTLIVEC</t>
  </si>
  <si>
    <t>ROĆNÍK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</si>
  <si>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</si>
  <si>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</si>
  <si>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</si>
  <si>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</si>
  <si>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</si>
  <si>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</si>
  <si>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</si>
  <si>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</si>
  <si>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</si>
  <si>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</si>
  <si>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</si>
  <si>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</si>
  <si>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</si>
  <si>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</si>
  <si>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</si>
  <si>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</si>
  <si>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</si>
  <si>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</si>
  <si>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Kusý Ľudovít</t>
  </si>
  <si>
    <t>VIGA HC</t>
  </si>
  <si>
    <t>Kulich Michal</t>
  </si>
  <si>
    <t>PREFA Sučany</t>
  </si>
  <si>
    <t>OOBEC Sučany</t>
  </si>
  <si>
    <t>Zsigmond  Štefan</t>
  </si>
  <si>
    <t>Csa-Csa-Csa Zl.Klasy</t>
  </si>
  <si>
    <t>Raška Alojz</t>
  </si>
  <si>
    <t>Sp.Nová Ves</t>
  </si>
  <si>
    <t>Pešta Ján</t>
  </si>
  <si>
    <t>NDH ATYP  SNV</t>
  </si>
  <si>
    <t>Marina Celulozka Žilina</t>
  </si>
  <si>
    <t>Fačko Martin</t>
  </si>
  <si>
    <t>Oceliareň Podbrezová</t>
  </si>
  <si>
    <t>Čabuda Tomáš</t>
  </si>
  <si>
    <t>Pekáreň Sučany</t>
  </si>
  <si>
    <t>Macho Stanislav</t>
  </si>
  <si>
    <t>KONSTRUKT+ Trnava</t>
  </si>
  <si>
    <t>Šupík Michal</t>
  </si>
  <si>
    <t>TUTO BENE Trstená</t>
  </si>
  <si>
    <t>POVODIE PIEŠŤANY</t>
  </si>
  <si>
    <t>FOGY ŽARNOVICA</t>
  </si>
  <si>
    <t>Šmondrk Ľuboš</t>
  </si>
  <si>
    <t>SARTECH STARÁ TURÁ</t>
  </si>
  <si>
    <t>družstvo 1</t>
  </si>
  <si>
    <t>družstvo 2</t>
  </si>
  <si>
    <t>družstvo 3</t>
  </si>
  <si>
    <t>družstvo 4</t>
  </si>
  <si>
    <t>družstvo 5</t>
  </si>
  <si>
    <t xml:space="preserve">družstvo 6 </t>
  </si>
  <si>
    <t>družstvo 7</t>
  </si>
  <si>
    <t>družstvo 8</t>
  </si>
  <si>
    <t xml:space="preserve">družstvo 9 </t>
  </si>
  <si>
    <t>družstvo 10</t>
  </si>
  <si>
    <t xml:space="preserve">družstvo </t>
  </si>
  <si>
    <t>Gajdoš Marek</t>
  </si>
  <si>
    <t>Vlčko Milan</t>
  </si>
  <si>
    <t>Laurov Tomáš</t>
  </si>
  <si>
    <t>Taliga Rasťo</t>
  </si>
  <si>
    <t>Dunajčík Jozef</t>
  </si>
  <si>
    <t>Prôčka Michal</t>
  </si>
  <si>
    <t>Nitško Lukáš</t>
  </si>
  <si>
    <t>Cimra Roman</t>
  </si>
  <si>
    <t>Nitško Vlado</t>
  </si>
  <si>
    <t>TULÁCI ŽILINA</t>
  </si>
  <si>
    <t>Hutyra Marián</t>
  </si>
  <si>
    <t>Balaj Ľuboslav</t>
  </si>
  <si>
    <t>Paška Tomáš</t>
  </si>
  <si>
    <t>Kupčák J./Jakubček I.</t>
  </si>
  <si>
    <t xml:space="preserve">Matula Róbert </t>
  </si>
  <si>
    <t>Pilka Marcel</t>
  </si>
  <si>
    <t>Hučko Pavol</t>
  </si>
  <si>
    <t>Šedovičová Barbora</t>
  </si>
  <si>
    <t>Samek Milan</t>
  </si>
  <si>
    <t>Nemečkay Martin</t>
  </si>
  <si>
    <t>FOGY TEAM ŽARNOVICA</t>
  </si>
  <si>
    <t>Balajová Karolina</t>
  </si>
  <si>
    <t>Hudec Peter</t>
  </si>
  <si>
    <t>Matula Róbert</t>
  </si>
  <si>
    <t>Černý Timotej</t>
  </si>
  <si>
    <t xml:space="preserve">Balajová Karolína </t>
  </si>
  <si>
    <t>Bazger Rasťo</t>
  </si>
  <si>
    <t>Fogáč Ivan</t>
  </si>
  <si>
    <t>Kubiček Rasťo</t>
  </si>
  <si>
    <t>Košál Milan</t>
  </si>
  <si>
    <t>Gejdoš P./ 51 h. Pilka M.</t>
  </si>
  <si>
    <t>Forgáč Ivan</t>
  </si>
  <si>
    <t>ŽARNOVICA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</si>
</sst>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  <charset val="238"/>
    </font>
    <font>
      <sz val="20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indexed="10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8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name val="Arial CE"/>
    </font>
    <font>
      <b/>
      <sz val="14"/>
      <name val="Arial CE"/>
      <charset val="238"/>
    </font>
    <font>
      <b/>
      <sz val="12"/>
      <name val="Arial CE"/>
    </font>
    <font>
      <sz val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rgb="FFFF0000"/>
      <name val="Arial CE"/>
    </font>
    <font>
      <sz val="18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sz val="14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 CE"/>
      <charset val="238"/>
    </font>
    <font>
      <sz val="10"/>
      <name val="Arial"/>
      <family val="2"/>
      <charset val="1"/>
    </font>
    <font>
      <b/>
      <sz val="12"/>
      <color rgb="FFFF0000"/>
      <name val="Arial CE"/>
    </font>
    <font>
      <b/>
      <sz val="12"/>
      <color rgb="FFFF0000"/>
      <name val="Arial CE"/>
      <charset val="238"/>
    </font>
    <font>
      <b/>
      <sz val="16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FAFF"/>
        <bgColor indexed="64"/>
      </patternFill>
    </fill>
    <fill>
      <patternFill patternType="solid">
        <fgColor rgb="FF8CE3FE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6" fillId="0" borderId="0" applyNumberFormat="0" applyFill="0" applyBorder="0" applyAlignment="0" applyProtection="0"/>
    <xf numFmtId="0" fontId="35" fillId="0" borderId="0"/>
    <xf numFmtId="0" fontId="14" fillId="0" borderId="0"/>
    <xf numFmtId="0" fontId="35" fillId="0" borderId="0"/>
    <xf numFmtId="0" fontId="32" fillId="0" borderId="0"/>
    <xf numFmtId="0" fontId="12" fillId="0" borderId="0"/>
    <xf numFmtId="9" fontId="32" fillId="0" borderId="0" applyFont="0" applyFill="0" applyBorder="0" applyAlignment="0" applyProtection="0"/>
    <xf numFmtId="0" fontId="43" fillId="0" borderId="0"/>
  </cellStyleXfs>
  <cellXfs count="49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13" fillId="0" borderId="0" xfId="0" applyFont="1" applyAlignment="1">
      <alignment horizontal="left"/>
    </xf>
    <xf numFmtId="0" fontId="16" fillId="0" borderId="0" xfId="0" applyFont="1"/>
    <xf numFmtId="1" fontId="16" fillId="0" borderId="0" xfId="0" applyNumberFormat="1" applyFont="1"/>
    <xf numFmtId="0" fontId="17" fillId="0" borderId="0" xfId="0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" fontId="17" fillId="2" borderId="22" xfId="0" applyNumberFormat="1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>
      <alignment horizontal="center" vertical="center"/>
    </xf>
    <xf numFmtId="1" fontId="13" fillId="3" borderId="19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/>
    </xf>
    <xf numFmtId="1" fontId="17" fillId="2" borderId="18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" fontId="18" fillId="3" borderId="17" xfId="0" applyNumberFormat="1" applyFont="1" applyFill="1" applyBorder="1" applyAlignment="1">
      <alignment horizontal="center" vertical="center"/>
    </xf>
    <xf numFmtId="1" fontId="23" fillId="3" borderId="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22" fillId="0" borderId="3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1" fontId="13" fillId="3" borderId="35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1" fontId="13" fillId="3" borderId="36" xfId="0" applyNumberFormat="1" applyFont="1" applyFill="1" applyBorder="1" applyAlignment="1">
      <alignment horizontal="center" vertical="center"/>
    </xf>
    <xf numFmtId="1" fontId="17" fillId="2" borderId="37" xfId="0" applyNumberFormat="1" applyFont="1" applyFill="1" applyBorder="1" applyAlignment="1">
      <alignment horizontal="center" vertical="center"/>
    </xf>
    <xf numFmtId="1" fontId="17" fillId="2" borderId="38" xfId="0" applyNumberFormat="1" applyFont="1" applyFill="1" applyBorder="1" applyAlignment="1">
      <alignment horizontal="center" vertical="center"/>
    </xf>
    <xf numFmtId="1" fontId="17" fillId="2" borderId="39" xfId="0" applyNumberFormat="1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/>
    </xf>
    <xf numFmtId="1" fontId="23" fillId="3" borderId="45" xfId="0" applyNumberFormat="1" applyFont="1" applyFill="1" applyBorder="1" applyAlignment="1">
      <alignment horizontal="center" vertical="center"/>
    </xf>
    <xf numFmtId="1" fontId="23" fillId="3" borderId="35" xfId="0" applyNumberFormat="1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/>
    </xf>
    <xf numFmtId="1" fontId="17" fillId="0" borderId="51" xfId="0" applyNumberFormat="1" applyFont="1" applyFill="1" applyBorder="1" applyAlignment="1">
      <alignment horizontal="center" vertical="center"/>
    </xf>
    <xf numFmtId="0" fontId="23" fillId="0" borderId="30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1" fontId="13" fillId="2" borderId="27" xfId="0" applyNumberFormat="1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7" fillId="0" borderId="45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1" fontId="18" fillId="7" borderId="17" xfId="0" applyNumberFormat="1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/>
    </xf>
    <xf numFmtId="0" fontId="23" fillId="8" borderId="22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1" fontId="23" fillId="8" borderId="9" xfId="0" applyNumberFormat="1" applyFont="1" applyFill="1" applyBorder="1" applyAlignment="1">
      <alignment horizontal="center" vertical="center"/>
    </xf>
    <xf numFmtId="1" fontId="23" fillId="8" borderId="4" xfId="0" applyNumberFormat="1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1" fontId="18" fillId="8" borderId="11" xfId="0" applyNumberFormat="1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1" fontId="23" fillId="8" borderId="24" xfId="0" applyNumberFormat="1" applyFont="1" applyFill="1" applyBorder="1" applyAlignment="1">
      <alignment horizontal="center" vertical="center"/>
    </xf>
    <xf numFmtId="1" fontId="23" fillId="8" borderId="34" xfId="0" applyNumberFormat="1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34" xfId="0" applyFont="1" applyFill="1" applyBorder="1" applyAlignment="1">
      <alignment horizontal="center" vertical="center"/>
    </xf>
    <xf numFmtId="1" fontId="17" fillId="9" borderId="17" xfId="0" applyNumberFormat="1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center" vertical="center"/>
    </xf>
    <xf numFmtId="1" fontId="17" fillId="9" borderId="16" xfId="0" applyNumberFormat="1" applyFont="1" applyFill="1" applyBorder="1" applyAlignment="1">
      <alignment horizontal="center" vertical="center"/>
    </xf>
    <xf numFmtId="1" fontId="17" fillId="9" borderId="4" xfId="0" applyNumberFormat="1" applyFont="1" applyFill="1" applyBorder="1" applyAlignment="1">
      <alignment horizontal="center" vertical="center"/>
    </xf>
    <xf numFmtId="1" fontId="17" fillId="9" borderId="11" xfId="0" applyNumberFormat="1" applyFont="1" applyFill="1" applyBorder="1" applyAlignment="1">
      <alignment horizontal="center" vertical="center"/>
    </xf>
    <xf numFmtId="14" fontId="26" fillId="0" borderId="19" xfId="3" applyNumberFormat="1" applyFont="1" applyBorder="1" applyAlignment="1">
      <alignment horizontal="center"/>
    </xf>
    <xf numFmtId="14" fontId="26" fillId="0" borderId="32" xfId="3" applyNumberFormat="1" applyFont="1" applyBorder="1" applyAlignment="1">
      <alignment horizontal="center"/>
    </xf>
    <xf numFmtId="0" fontId="26" fillId="0" borderId="19" xfId="3" applyFont="1" applyBorder="1"/>
    <xf numFmtId="0" fontId="26" fillId="0" borderId="18" xfId="3" applyFont="1" applyBorder="1"/>
    <xf numFmtId="0" fontId="26" fillId="0" borderId="17" xfId="3" applyFont="1" applyBorder="1" applyAlignment="1">
      <alignment horizontal="center"/>
    </xf>
    <xf numFmtId="0" fontId="26" fillId="0" borderId="9" xfId="3" applyFont="1" applyBorder="1" applyAlignment="1">
      <alignment horizontal="center"/>
    </xf>
    <xf numFmtId="14" fontId="26" fillId="0" borderId="36" xfId="3" applyNumberFormat="1" applyFont="1" applyBorder="1" applyAlignment="1">
      <alignment horizontal="center"/>
    </xf>
    <xf numFmtId="14" fontId="26" fillId="0" borderId="55" xfId="3" applyNumberFormat="1" applyFont="1" applyBorder="1" applyAlignment="1">
      <alignment horizontal="center"/>
    </xf>
    <xf numFmtId="0" fontId="26" fillId="0" borderId="17" xfId="3" applyFont="1" applyBorder="1"/>
    <xf numFmtId="0" fontId="26" fillId="0" borderId="49" xfId="3" applyFont="1" applyBorder="1" applyAlignment="1">
      <alignment horizontal="left"/>
    </xf>
    <xf numFmtId="14" fontId="26" fillId="0" borderId="17" xfId="3" applyNumberFormat="1" applyFont="1" applyBorder="1" applyAlignment="1">
      <alignment horizontal="center"/>
    </xf>
    <xf numFmtId="14" fontId="26" fillId="0" borderId="53" xfId="3" applyNumberFormat="1" applyFont="1" applyBorder="1" applyAlignment="1">
      <alignment horizontal="center"/>
    </xf>
    <xf numFmtId="0" fontId="26" fillId="0" borderId="16" xfId="3" applyFont="1" applyBorder="1"/>
    <xf numFmtId="0" fontId="26" fillId="0" borderId="43" xfId="3" applyFont="1" applyBorder="1" applyAlignment="1">
      <alignment horizontal="left"/>
    </xf>
    <xf numFmtId="0" fontId="26" fillId="0" borderId="28" xfId="3" applyFont="1" applyBorder="1"/>
    <xf numFmtId="0" fontId="26" fillId="0" borderId="26" xfId="3" applyFont="1" applyBorder="1" applyAlignment="1">
      <alignment horizontal="center"/>
    </xf>
    <xf numFmtId="0" fontId="26" fillId="0" borderId="56" xfId="3" applyFont="1" applyBorder="1" applyAlignment="1">
      <alignment horizontal="center"/>
    </xf>
    <xf numFmtId="0" fontId="26" fillId="0" borderId="44" xfId="3" applyFont="1" applyBorder="1" applyAlignment="1">
      <alignment horizontal="left"/>
    </xf>
    <xf numFmtId="14" fontId="33" fillId="0" borderId="15" xfId="3" applyNumberFormat="1" applyFont="1" applyBorder="1" applyAlignment="1">
      <alignment horizontal="center"/>
    </xf>
    <xf numFmtId="14" fontId="33" fillId="0" borderId="52" xfId="3" applyNumberFormat="1" applyFont="1" applyBorder="1" applyAlignment="1">
      <alignment horizontal="center"/>
    </xf>
    <xf numFmtId="0" fontId="26" fillId="0" borderId="6" xfId="3" applyFont="1" applyBorder="1" applyAlignment="1">
      <alignment horizontal="left"/>
    </xf>
    <xf numFmtId="0" fontId="27" fillId="0" borderId="2" xfId="3" applyFont="1" applyBorder="1" applyAlignment="1">
      <alignment horizontal="left"/>
    </xf>
    <xf numFmtId="0" fontId="33" fillId="0" borderId="24" xfId="3" applyFont="1" applyBorder="1" applyAlignment="1">
      <alignment horizontal="center"/>
    </xf>
    <xf numFmtId="14" fontId="33" fillId="0" borderId="17" xfId="3" applyNumberFormat="1" applyFont="1" applyBorder="1" applyAlignment="1">
      <alignment horizontal="center"/>
    </xf>
    <xf numFmtId="14" fontId="33" fillId="0" borderId="53" xfId="3" applyNumberFormat="1" applyFont="1" applyBorder="1" applyAlignment="1">
      <alignment horizontal="center"/>
    </xf>
    <xf numFmtId="0" fontId="26" fillId="0" borderId="58" xfId="3" applyFont="1" applyBorder="1" applyAlignment="1">
      <alignment horizontal="left"/>
    </xf>
    <xf numFmtId="0" fontId="33" fillId="0" borderId="9" xfId="3" applyFont="1" applyBorder="1" applyAlignment="1">
      <alignment horizontal="center"/>
    </xf>
    <xf numFmtId="0" fontId="26" fillId="0" borderId="55" xfId="3" applyFont="1" applyBorder="1" applyAlignment="1">
      <alignment horizontal="left"/>
    </xf>
    <xf numFmtId="0" fontId="26" fillId="0" borderId="53" xfId="3" applyFont="1" applyBorder="1" applyAlignment="1">
      <alignment horizontal="left"/>
    </xf>
    <xf numFmtId="0" fontId="33" fillId="0" borderId="26" xfId="3" applyFont="1" applyBorder="1" applyAlignment="1">
      <alignment horizontal="center"/>
    </xf>
    <xf numFmtId="0" fontId="27" fillId="0" borderId="61" xfId="3" applyFont="1" applyBorder="1" applyAlignment="1">
      <alignment horizontal="center"/>
    </xf>
    <xf numFmtId="14" fontId="27" fillId="0" borderId="6" xfId="3" applyNumberFormat="1" applyFont="1" applyBorder="1" applyAlignment="1">
      <alignment horizontal="center"/>
    </xf>
    <xf numFmtId="14" fontId="27" fillId="0" borderId="62" xfId="3" applyNumberFormat="1" applyFont="1" applyBorder="1" applyAlignment="1">
      <alignment horizontal="center"/>
    </xf>
    <xf numFmtId="0" fontId="23" fillId="0" borderId="28" xfId="3" applyFont="1" applyBorder="1" applyAlignment="1">
      <alignment horizontal="center"/>
    </xf>
    <xf numFmtId="0" fontId="23" fillId="0" borderId="33" xfId="3" applyFont="1" applyBorder="1" applyAlignment="1">
      <alignment horizontal="center"/>
    </xf>
    <xf numFmtId="0" fontId="26" fillId="0" borderId="11" xfId="3" applyFont="1" applyBorder="1" applyAlignment="1">
      <alignment horizontal="center"/>
    </xf>
    <xf numFmtId="0" fontId="26" fillId="0" borderId="39" xfId="3" applyFont="1" applyBorder="1" applyAlignment="1">
      <alignment horizontal="center"/>
    </xf>
    <xf numFmtId="0" fontId="26" fillId="0" borderId="27" xfId="3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6" fillId="0" borderId="3" xfId="3" applyFont="1" applyBorder="1" applyAlignment="1">
      <alignment horizontal="left"/>
    </xf>
    <xf numFmtId="0" fontId="26" fillId="0" borderId="63" xfId="3" applyFont="1" applyBorder="1" applyAlignment="1">
      <alignment horizontal="center"/>
    </xf>
    <xf numFmtId="0" fontId="26" fillId="0" borderId="64" xfId="3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6" fillId="0" borderId="16" xfId="3" applyFont="1" applyBorder="1" applyAlignment="1">
      <alignment horizontal="center"/>
    </xf>
    <xf numFmtId="0" fontId="27" fillId="0" borderId="65" xfId="3" applyFont="1" applyBorder="1" applyAlignment="1">
      <alignment horizontal="center"/>
    </xf>
    <xf numFmtId="0" fontId="33" fillId="0" borderId="27" xfId="3" applyFont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3" fillId="0" borderId="25" xfId="3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38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1" fontId="17" fillId="0" borderId="35" xfId="0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0" fontId="13" fillId="0" borderId="49" xfId="0" applyFont="1" applyBorder="1" applyAlignment="1">
      <alignment horizontal="left" vertical="center"/>
    </xf>
    <xf numFmtId="0" fontId="40" fillId="0" borderId="61" xfId="3" applyFont="1" applyBorder="1"/>
    <xf numFmtId="0" fontId="40" fillId="0" borderId="41" xfId="3" applyFont="1" applyBorder="1"/>
    <xf numFmtId="14" fontId="40" fillId="0" borderId="2" xfId="3" applyNumberFormat="1" applyFont="1" applyBorder="1" applyAlignment="1">
      <alignment horizontal="center"/>
    </xf>
    <xf numFmtId="14" fontId="40" fillId="0" borderId="41" xfId="3" applyNumberFormat="1" applyFont="1" applyBorder="1" applyAlignment="1">
      <alignment horizontal="center"/>
    </xf>
    <xf numFmtId="0" fontId="40" fillId="0" borderId="60" xfId="3" applyFont="1" applyBorder="1" applyAlignment="1">
      <alignment horizontal="center"/>
    </xf>
    <xf numFmtId="0" fontId="40" fillId="0" borderId="65" xfId="3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2" fillId="0" borderId="59" xfId="3" applyFont="1" applyBorder="1"/>
    <xf numFmtId="0" fontId="42" fillId="0" borderId="28" xfId="3" applyFont="1" applyBorder="1"/>
    <xf numFmtId="14" fontId="42" fillId="0" borderId="52" xfId="3" applyNumberFormat="1" applyFont="1" applyBorder="1" applyAlignment="1">
      <alignment horizontal="center"/>
    </xf>
    <xf numFmtId="14" fontId="42" fillId="0" borderId="15" xfId="3" applyNumberFormat="1" applyFont="1" applyBorder="1" applyAlignment="1">
      <alignment horizontal="center"/>
    </xf>
    <xf numFmtId="0" fontId="42" fillId="0" borderId="8" xfId="3" applyFont="1" applyBorder="1" applyAlignment="1">
      <alignment horizontal="center"/>
    </xf>
    <xf numFmtId="0" fontId="42" fillId="0" borderId="10" xfId="3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37" fillId="0" borderId="37" xfId="3" applyFont="1" applyBorder="1"/>
    <xf numFmtId="0" fontId="37" fillId="0" borderId="28" xfId="3" applyFont="1" applyBorder="1"/>
    <xf numFmtId="14" fontId="37" fillId="0" borderId="55" xfId="3" applyNumberFormat="1" applyFont="1" applyBorder="1" applyAlignment="1">
      <alignment horizontal="center"/>
    </xf>
    <xf numFmtId="14" fontId="37" fillId="0" borderId="36" xfId="3" applyNumberFormat="1" applyFont="1" applyBorder="1" applyAlignment="1">
      <alignment horizontal="center"/>
    </xf>
    <xf numFmtId="0" fontId="37" fillId="0" borderId="9" xfId="3" applyFont="1" applyBorder="1" applyAlignment="1">
      <alignment horizontal="center"/>
    </xf>
    <xf numFmtId="0" fontId="37" fillId="0" borderId="11" xfId="3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8" fillId="0" borderId="42" xfId="0" applyFont="1" applyFill="1" applyBorder="1" applyAlignment="1">
      <alignment horizontal="left" vertical="center"/>
    </xf>
    <xf numFmtId="0" fontId="23" fillId="0" borderId="4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1" fontId="18" fillId="7" borderId="15" xfId="0" applyNumberFormat="1" applyFont="1" applyFill="1" applyBorder="1" applyAlignment="1">
      <alignment horizontal="center" vertical="center"/>
    </xf>
    <xf numFmtId="1" fontId="18" fillId="8" borderId="10" xfId="0" applyNumberFormat="1" applyFont="1" applyFill="1" applyBorder="1" applyAlignment="1">
      <alignment horizontal="center" vertical="center"/>
    </xf>
    <xf numFmtId="1" fontId="23" fillId="3" borderId="14" xfId="0" applyNumberFormat="1" applyFont="1" applyFill="1" applyBorder="1" applyAlignment="1">
      <alignment horizontal="center" vertical="center"/>
    </xf>
    <xf numFmtId="1" fontId="23" fillId="3" borderId="29" xfId="0" applyNumberFormat="1" applyFont="1" applyFill="1" applyBorder="1" applyAlignment="1">
      <alignment horizontal="center" vertical="center"/>
    </xf>
    <xf numFmtId="1" fontId="18" fillId="3" borderId="15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23" fillId="7" borderId="8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1" fontId="8" fillId="0" borderId="43" xfId="0" applyNumberFormat="1" applyFont="1" applyFill="1" applyBorder="1" applyAlignment="1">
      <alignment horizontal="left" vertical="center"/>
    </xf>
    <xf numFmtId="1" fontId="8" fillId="0" borderId="44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1" fontId="8" fillId="8" borderId="4" xfId="0" applyNumberFormat="1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1" fontId="8" fillId="8" borderId="34" xfId="0" applyNumberFormat="1" applyFont="1" applyFill="1" applyBorder="1" applyAlignment="1">
      <alignment horizontal="center" vertical="center"/>
    </xf>
    <xf numFmtId="14" fontId="37" fillId="0" borderId="53" xfId="3" applyNumberFormat="1" applyFont="1" applyBorder="1" applyAlignment="1">
      <alignment horizontal="center"/>
    </xf>
    <xf numFmtId="14" fontId="37" fillId="0" borderId="17" xfId="3" applyNumberFormat="1" applyFont="1" applyBorder="1" applyAlignment="1">
      <alignment horizontal="center"/>
    </xf>
    <xf numFmtId="0" fontId="37" fillId="0" borderId="26" xfId="3" applyFont="1" applyBorder="1" applyAlignment="1">
      <alignment horizontal="center"/>
    </xf>
    <xf numFmtId="0" fontId="42" fillId="0" borderId="11" xfId="3" applyFont="1" applyBorder="1" applyAlignment="1">
      <alignment horizontal="center"/>
    </xf>
    <xf numFmtId="1" fontId="17" fillId="0" borderId="18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1" fontId="17" fillId="0" borderId="54" xfId="0" applyNumberFormat="1" applyFont="1" applyFill="1" applyBorder="1" applyAlignment="1">
      <alignment horizontal="center" vertical="center"/>
    </xf>
    <xf numFmtId="14" fontId="42" fillId="0" borderId="53" xfId="3" applyNumberFormat="1" applyFont="1" applyBorder="1" applyAlignment="1">
      <alignment horizontal="center"/>
    </xf>
    <xf numFmtId="14" fontId="42" fillId="0" borderId="17" xfId="3" applyNumberFormat="1" applyFont="1" applyBorder="1" applyAlignment="1">
      <alignment horizontal="center"/>
    </xf>
    <xf numFmtId="0" fontId="42" fillId="0" borderId="9" xfId="3" applyFont="1" applyBorder="1" applyAlignment="1">
      <alignment horizontal="center"/>
    </xf>
    <xf numFmtId="0" fontId="34" fillId="0" borderId="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4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18" fillId="0" borderId="36" xfId="0" applyFont="1" applyBorder="1" applyAlignment="1">
      <alignment horizontal="center" vertical="center"/>
    </xf>
    <xf numFmtId="0" fontId="18" fillId="0" borderId="45" xfId="0" applyFont="1" applyBorder="1" applyAlignment="1">
      <alignment horizontal="left" vertical="center"/>
    </xf>
    <xf numFmtId="0" fontId="0" fillId="0" borderId="61" xfId="0" applyBorder="1"/>
    <xf numFmtId="0" fontId="34" fillId="0" borderId="6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3" fontId="18" fillId="0" borderId="36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5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1" fontId="18" fillId="0" borderId="45" xfId="0" applyNumberFormat="1" applyFont="1" applyFill="1" applyBorder="1" applyAlignment="1">
      <alignment horizontal="left"/>
    </xf>
    <xf numFmtId="1" fontId="17" fillId="9" borderId="19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8" fillId="7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left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8" fillId="0" borderId="72" xfId="0" applyFont="1" applyFill="1" applyBorder="1" applyAlignment="1">
      <alignment horizontal="left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center" vertical="center"/>
    </xf>
    <xf numFmtId="1" fontId="17" fillId="2" borderId="45" xfId="0" applyNumberFormat="1" applyFont="1" applyFill="1" applyBorder="1" applyAlignment="1">
      <alignment horizontal="center" vertical="center"/>
    </xf>
    <xf numFmtId="1" fontId="17" fillId="2" borderId="35" xfId="0" applyNumberFormat="1" applyFont="1" applyFill="1" applyBorder="1" applyAlignment="1">
      <alignment horizontal="center" vertical="center"/>
    </xf>
    <xf numFmtId="1" fontId="17" fillId="2" borderId="27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1" fontId="13" fillId="2" borderId="64" xfId="0" applyNumberFormat="1" applyFont="1" applyFill="1" applyBorder="1" applyAlignment="1">
      <alignment horizontal="center" vertical="center"/>
    </xf>
    <xf numFmtId="1" fontId="17" fillId="0" borderId="74" xfId="0" applyNumberFormat="1" applyFont="1" applyFill="1" applyBorder="1" applyAlignment="1">
      <alignment horizontal="center" vertical="center"/>
    </xf>
    <xf numFmtId="1" fontId="17" fillId="0" borderId="63" xfId="0" applyNumberFormat="1" applyFont="1" applyFill="1" applyBorder="1" applyAlignment="1">
      <alignment horizontal="center" vertical="center"/>
    </xf>
    <xf numFmtId="1" fontId="17" fillId="0" borderId="75" xfId="0" applyNumberFormat="1" applyFont="1" applyFill="1" applyBorder="1" applyAlignment="1">
      <alignment horizontal="center" vertical="center"/>
    </xf>
    <xf numFmtId="1" fontId="13" fillId="3" borderId="63" xfId="0" applyNumberFormat="1" applyFont="1" applyFill="1" applyBorder="1" applyAlignment="1">
      <alignment horizontal="center" vertical="center"/>
    </xf>
    <xf numFmtId="1" fontId="13" fillId="3" borderId="76" xfId="0" applyNumberFormat="1" applyFont="1" applyFill="1" applyBorder="1" applyAlignment="1">
      <alignment horizontal="center" vertical="center"/>
    </xf>
    <xf numFmtId="1" fontId="13" fillId="3" borderId="64" xfId="0" applyNumberFormat="1" applyFont="1" applyFill="1" applyBorder="1" applyAlignment="1">
      <alignment horizontal="center" vertical="center"/>
    </xf>
    <xf numFmtId="1" fontId="13" fillId="3" borderId="40" xfId="0" applyNumberFormat="1" applyFont="1" applyFill="1" applyBorder="1" applyAlignment="1">
      <alignment horizontal="center" vertical="center"/>
    </xf>
    <xf numFmtId="1" fontId="17" fillId="9" borderId="74" xfId="0" applyNumberFormat="1" applyFont="1" applyFill="1" applyBorder="1" applyAlignment="1">
      <alignment horizontal="center" vertical="center"/>
    </xf>
    <xf numFmtId="1" fontId="17" fillId="9" borderId="63" xfId="0" applyNumberFormat="1" applyFont="1" applyFill="1" applyBorder="1" applyAlignment="1">
      <alignment horizontal="center" vertical="center"/>
    </xf>
    <xf numFmtId="1" fontId="17" fillId="9" borderId="75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46" fillId="0" borderId="46" xfId="0" applyFont="1" applyBorder="1" applyAlignment="1">
      <alignment horizontal="center"/>
    </xf>
    <xf numFmtId="0" fontId="46" fillId="0" borderId="62" xfId="0" applyFont="1" applyBorder="1" applyAlignment="1">
      <alignment horizontal="center"/>
    </xf>
    <xf numFmtId="0" fontId="46" fillId="0" borderId="68" xfId="0" applyFont="1" applyBorder="1" applyAlignment="1">
      <alignment horizontal="center"/>
    </xf>
    <xf numFmtId="0" fontId="34" fillId="0" borderId="52" xfId="3" applyFont="1" applyBorder="1" applyAlignment="1">
      <alignment horizontal="left"/>
    </xf>
    <xf numFmtId="0" fontId="34" fillId="0" borderId="47" xfId="3" applyFont="1" applyBorder="1" applyAlignment="1">
      <alignment horizontal="left"/>
    </xf>
    <xf numFmtId="0" fontId="34" fillId="0" borderId="53" xfId="3" applyFont="1" applyBorder="1" applyAlignment="1">
      <alignment horizontal="left"/>
    </xf>
    <xf numFmtId="0" fontId="34" fillId="0" borderId="48" xfId="3" applyFont="1" applyBorder="1" applyAlignment="1">
      <alignment horizontal="left"/>
    </xf>
    <xf numFmtId="0" fontId="28" fillId="0" borderId="53" xfId="3" applyFont="1" applyBorder="1" applyAlignment="1">
      <alignment horizontal="left"/>
    </xf>
    <xf numFmtId="0" fontId="28" fillId="0" borderId="48" xfId="3" applyFont="1" applyBorder="1" applyAlignment="1">
      <alignment horizontal="left"/>
    </xf>
    <xf numFmtId="0" fontId="44" fillId="0" borderId="53" xfId="3" applyFont="1" applyBorder="1" applyAlignment="1">
      <alignment horizontal="left"/>
    </xf>
    <xf numFmtId="0" fontId="44" fillId="0" borderId="48" xfId="3" applyFont="1" applyBorder="1" applyAlignment="1">
      <alignment horizontal="left"/>
    </xf>
    <xf numFmtId="0" fontId="45" fillId="0" borderId="53" xfId="3" applyFont="1" applyBorder="1" applyAlignment="1">
      <alignment horizontal="left"/>
    </xf>
    <xf numFmtId="0" fontId="45" fillId="0" borderId="48" xfId="3" applyFont="1" applyBorder="1" applyAlignment="1">
      <alignment horizontal="left"/>
    </xf>
    <xf numFmtId="0" fontId="23" fillId="0" borderId="6" xfId="3" applyFont="1" applyBorder="1" applyAlignment="1">
      <alignment horizontal="center"/>
    </xf>
    <xf numFmtId="0" fontId="23" fillId="0" borderId="73" xfId="3" applyFont="1" applyBorder="1" applyAlignment="1">
      <alignment horizontal="center"/>
    </xf>
    <xf numFmtId="0" fontId="27" fillId="0" borderId="2" xfId="3" applyFont="1" applyBorder="1" applyAlignment="1">
      <alignment horizontal="left"/>
    </xf>
    <xf numFmtId="0" fontId="27" fillId="0" borderId="67" xfId="3" applyFont="1" applyBorder="1" applyAlignment="1">
      <alignment horizontal="left"/>
    </xf>
    <xf numFmtId="0" fontId="26" fillId="0" borderId="46" xfId="3" applyFont="1" applyBorder="1" applyAlignment="1">
      <alignment horizontal="center"/>
    </xf>
    <xf numFmtId="0" fontId="26" fillId="0" borderId="58" xfId="3" applyFont="1" applyBorder="1" applyAlignment="1">
      <alignment horizontal="center"/>
    </xf>
    <xf numFmtId="0" fontId="26" fillId="0" borderId="59" xfId="3" applyFont="1" applyBorder="1" applyAlignment="1">
      <alignment horizontal="center"/>
    </xf>
    <xf numFmtId="0" fontId="26" fillId="0" borderId="37" xfId="3" applyFont="1" applyBorder="1" applyAlignment="1">
      <alignment horizontal="center"/>
    </xf>
    <xf numFmtId="0" fontId="26" fillId="0" borderId="20" xfId="3" applyFont="1" applyBorder="1" applyAlignment="1">
      <alignment horizontal="center"/>
    </xf>
    <xf numFmtId="0" fontId="26" fillId="0" borderId="57" xfId="3" applyFont="1" applyBorder="1" applyAlignment="1">
      <alignment horizontal="center"/>
    </xf>
    <xf numFmtId="0" fontId="26" fillId="0" borderId="6" xfId="3" applyFont="1" applyBorder="1" applyAlignment="1">
      <alignment horizontal="center"/>
    </xf>
    <xf numFmtId="0" fontId="26" fillId="0" borderId="73" xfId="3" applyFont="1" applyBorder="1" applyAlignment="1">
      <alignment horizontal="center"/>
    </xf>
    <xf numFmtId="0" fontId="26" fillId="0" borderId="3" xfId="3" applyFont="1" applyBorder="1" applyAlignment="1">
      <alignment horizontal="center"/>
    </xf>
    <xf numFmtId="0" fontId="23" fillId="0" borderId="52" xfId="3" applyFont="1" applyBorder="1" applyAlignment="1">
      <alignment horizontal="center"/>
    </xf>
    <xf numFmtId="0" fontId="23" fillId="0" borderId="47" xfId="3" applyFont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31" fillId="0" borderId="66" xfId="0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23" fillId="3" borderId="72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34" fillId="0" borderId="17" xfId="0" applyFont="1" applyBorder="1" applyAlignment="1">
      <alignment vertical="center"/>
    </xf>
  </cellXfs>
  <cellStyles count="9">
    <cellStyle name="Hypertextové prepojenie 2" xfId="1"/>
    <cellStyle name="Normálna" xfId="0" builtinId="0"/>
    <cellStyle name="Normálna 2" xfId="2"/>
    <cellStyle name="Normálna 3" xfId="3"/>
    <cellStyle name="Normálna 4" xfId="4"/>
    <cellStyle name="Normálna 5" xfId="5"/>
    <cellStyle name="normálne 2" xfId="8"/>
    <cellStyle name="normálne 4" xfId="6"/>
    <cellStyle name="Percentá 2" xfId="7"/>
  </cellStyles>
  <dxfs count="0"/>
  <tableStyles count="0" defaultTableStyle="TableStyleMedium9" defaultPivotStyle="PivotStyleLight16"/>
  <colors>
    <mruColors>
      <color rgb="FFFF99CC"/>
      <color rgb="FFCCFF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opLeftCell="A7" workbookViewId="0">
      <selection activeCell="E27" sqref="E27"/>
    </sheetView>
  </sheetViews>
  <sheetFormatPr defaultRowHeight="12.75" x14ac:dyDescent="0.2"/>
  <cols>
    <col min="1" max="1" width="2.28515625" customWidth="1"/>
    <col min="2" max="2" width="7.7109375" customWidth="1"/>
    <col min="3" max="3" width="10.5703125" customWidth="1"/>
    <col min="4" max="4" width="19" customWidth="1"/>
    <col min="5" max="5" width="31.7109375" customWidth="1"/>
    <col min="6" max="6" width="12.85546875" customWidth="1"/>
    <col min="7" max="7" width="24.85546875" customWidth="1"/>
    <col min="8" max="8" width="26.85546875" customWidth="1"/>
    <col min="9" max="9" width="9" customWidth="1"/>
  </cols>
  <sheetData>
    <row r="1" spans="2:9" ht="13.5" thickBot="1" x14ac:dyDescent="0.25"/>
    <row r="2" spans="2:9" ht="21" thickBot="1" x14ac:dyDescent="0.35">
      <c r="B2" s="381" t="s">
        <v>73</v>
      </c>
      <c r="C2" s="382"/>
      <c r="D2" s="382"/>
      <c r="E2" s="382"/>
      <c r="F2" s="382"/>
      <c r="G2" s="382"/>
      <c r="H2" s="382"/>
      <c r="I2" s="383"/>
    </row>
    <row r="3" spans="2:9" ht="24" customHeight="1" thickBot="1" x14ac:dyDescent="0.3">
      <c r="B3" s="336" t="s">
        <v>124</v>
      </c>
      <c r="C3" s="337" t="s">
        <v>74</v>
      </c>
      <c r="D3" s="338" t="s">
        <v>67</v>
      </c>
      <c r="E3" s="339" t="s">
        <v>23</v>
      </c>
      <c r="F3" s="340" t="s">
        <v>122</v>
      </c>
      <c r="G3" s="341" t="s">
        <v>123</v>
      </c>
      <c r="H3" s="345" t="s">
        <v>9</v>
      </c>
      <c r="I3" s="340" t="s">
        <v>122</v>
      </c>
    </row>
    <row r="4" spans="2:9" ht="24.95" customHeight="1" x14ac:dyDescent="0.2">
      <c r="B4" s="330" t="s">
        <v>125</v>
      </c>
      <c r="C4" s="331">
        <v>2003</v>
      </c>
      <c r="D4" s="332" t="s">
        <v>70</v>
      </c>
      <c r="E4" s="333" t="s">
        <v>42</v>
      </c>
      <c r="F4" s="342">
        <v>3259</v>
      </c>
      <c r="G4" s="335" t="s">
        <v>118</v>
      </c>
      <c r="H4" s="346" t="s">
        <v>147</v>
      </c>
      <c r="I4" s="334">
        <v>891</v>
      </c>
    </row>
    <row r="5" spans="2:9" ht="24.95" customHeight="1" x14ac:dyDescent="0.2">
      <c r="B5" s="324" t="s">
        <v>126</v>
      </c>
      <c r="C5" s="319">
        <v>2004</v>
      </c>
      <c r="D5" s="321" t="s">
        <v>75</v>
      </c>
      <c r="E5" s="323" t="s">
        <v>76</v>
      </c>
      <c r="F5" s="343">
        <v>3346</v>
      </c>
      <c r="G5" s="328" t="s">
        <v>143</v>
      </c>
      <c r="H5" s="347" t="s">
        <v>144</v>
      </c>
      <c r="I5" s="326">
        <v>909</v>
      </c>
    </row>
    <row r="6" spans="2:9" ht="24.95" customHeight="1" x14ac:dyDescent="0.2">
      <c r="B6" s="324" t="s">
        <v>127</v>
      </c>
      <c r="C6" s="319">
        <v>2005</v>
      </c>
      <c r="D6" s="321" t="s">
        <v>61</v>
      </c>
      <c r="E6" s="323" t="s">
        <v>77</v>
      </c>
      <c r="F6" s="343">
        <v>3387</v>
      </c>
      <c r="G6" s="328" t="s">
        <v>145</v>
      </c>
      <c r="H6" s="347" t="s">
        <v>146</v>
      </c>
      <c r="I6" s="326">
        <v>878</v>
      </c>
    </row>
    <row r="7" spans="2:9" ht="24.95" customHeight="1" x14ac:dyDescent="0.25">
      <c r="B7" s="324" t="s">
        <v>128</v>
      </c>
      <c r="C7" s="319">
        <v>2006</v>
      </c>
      <c r="D7" s="321" t="s">
        <v>78</v>
      </c>
      <c r="E7" s="323" t="s">
        <v>77</v>
      </c>
      <c r="F7" s="343">
        <v>3358</v>
      </c>
      <c r="G7" s="349" t="s">
        <v>148</v>
      </c>
      <c r="H7" s="347" t="s">
        <v>149</v>
      </c>
      <c r="I7" s="326">
        <v>878</v>
      </c>
    </row>
    <row r="8" spans="2:9" ht="24.95" customHeight="1" x14ac:dyDescent="0.2">
      <c r="B8" s="324" t="s">
        <v>129</v>
      </c>
      <c r="C8" s="319">
        <v>2007</v>
      </c>
      <c r="D8" s="321" t="s">
        <v>72</v>
      </c>
      <c r="E8" s="323" t="s">
        <v>79</v>
      </c>
      <c r="F8" s="343">
        <v>3329</v>
      </c>
      <c r="G8" s="328" t="s">
        <v>150</v>
      </c>
      <c r="H8" s="347" t="s">
        <v>79</v>
      </c>
      <c r="I8" s="326">
        <v>877</v>
      </c>
    </row>
    <row r="9" spans="2:9" ht="24.95" customHeight="1" x14ac:dyDescent="0.2">
      <c r="B9" s="324" t="s">
        <v>130</v>
      </c>
      <c r="C9" s="319">
        <v>2008</v>
      </c>
      <c r="D9" s="321" t="s">
        <v>80</v>
      </c>
      <c r="E9" s="323" t="s">
        <v>81</v>
      </c>
      <c r="F9" s="343">
        <v>3521</v>
      </c>
      <c r="G9" s="328" t="s">
        <v>44</v>
      </c>
      <c r="H9" s="323" t="s">
        <v>81</v>
      </c>
      <c r="I9" s="326">
        <v>924</v>
      </c>
    </row>
    <row r="10" spans="2:9" ht="24.95" customHeight="1" x14ac:dyDescent="0.2">
      <c r="B10" s="324" t="s">
        <v>131</v>
      </c>
      <c r="C10" s="319">
        <v>2009</v>
      </c>
      <c r="D10" s="321" t="s">
        <v>82</v>
      </c>
      <c r="E10" s="323" t="s">
        <v>77</v>
      </c>
      <c r="F10" s="343">
        <v>3396</v>
      </c>
      <c r="G10" s="328" t="s">
        <v>38</v>
      </c>
      <c r="H10" s="347" t="s">
        <v>151</v>
      </c>
      <c r="I10" s="326">
        <v>922</v>
      </c>
    </row>
    <row r="11" spans="2:9" ht="24.95" customHeight="1" x14ac:dyDescent="0.2">
      <c r="B11" s="324" t="s">
        <v>132</v>
      </c>
      <c r="C11" s="319">
        <v>2010</v>
      </c>
      <c r="D11" s="321" t="s">
        <v>83</v>
      </c>
      <c r="E11" s="323" t="s">
        <v>84</v>
      </c>
      <c r="F11" s="343">
        <v>3607</v>
      </c>
      <c r="G11" s="328" t="s">
        <v>37</v>
      </c>
      <c r="H11" s="347" t="s">
        <v>77</v>
      </c>
      <c r="I11" s="326">
        <v>975</v>
      </c>
    </row>
    <row r="12" spans="2:9" ht="24.95" customHeight="1" x14ac:dyDescent="0.2">
      <c r="B12" s="324" t="s">
        <v>133</v>
      </c>
      <c r="C12" s="319">
        <v>2011</v>
      </c>
      <c r="D12" s="321" t="s">
        <v>85</v>
      </c>
      <c r="E12" s="323" t="s">
        <v>77</v>
      </c>
      <c r="F12" s="343">
        <v>3468</v>
      </c>
      <c r="G12" s="328" t="s">
        <v>152</v>
      </c>
      <c r="H12" s="347" t="s">
        <v>153</v>
      </c>
      <c r="I12" s="326">
        <v>923</v>
      </c>
    </row>
    <row r="13" spans="2:9" ht="24.95" customHeight="1" x14ac:dyDescent="0.2">
      <c r="B13" s="324" t="s">
        <v>134</v>
      </c>
      <c r="C13" s="319">
        <v>2012</v>
      </c>
      <c r="D13" s="321" t="s">
        <v>75</v>
      </c>
      <c r="E13" s="323" t="s">
        <v>76</v>
      </c>
      <c r="F13" s="343">
        <v>3529</v>
      </c>
      <c r="G13" s="328" t="s">
        <v>44</v>
      </c>
      <c r="H13" s="347" t="s">
        <v>154</v>
      </c>
      <c r="I13" s="326">
        <v>931</v>
      </c>
    </row>
    <row r="14" spans="2:9" ht="24.95" customHeight="1" x14ac:dyDescent="0.2">
      <c r="B14" s="324" t="s">
        <v>135</v>
      </c>
      <c r="C14" s="319">
        <v>2013</v>
      </c>
      <c r="D14" s="321" t="s">
        <v>47</v>
      </c>
      <c r="E14" s="323" t="s">
        <v>62</v>
      </c>
      <c r="F14" s="343">
        <v>3588</v>
      </c>
      <c r="G14" s="328" t="s">
        <v>155</v>
      </c>
      <c r="H14" s="347" t="s">
        <v>156</v>
      </c>
      <c r="I14" s="326">
        <v>953</v>
      </c>
    </row>
    <row r="15" spans="2:9" ht="24.95" customHeight="1" x14ac:dyDescent="0.2">
      <c r="B15" s="324" t="s">
        <v>136</v>
      </c>
      <c r="C15" s="319">
        <v>2014</v>
      </c>
      <c r="D15" s="321" t="s">
        <v>61</v>
      </c>
      <c r="E15" s="323" t="s">
        <v>86</v>
      </c>
      <c r="F15" s="343">
        <v>3762</v>
      </c>
      <c r="G15" s="328" t="s">
        <v>157</v>
      </c>
      <c r="H15" s="347" t="s">
        <v>158</v>
      </c>
      <c r="I15" s="326">
        <v>996</v>
      </c>
    </row>
    <row r="16" spans="2:9" ht="24.95" customHeight="1" x14ac:dyDescent="0.2">
      <c r="B16" s="324" t="s">
        <v>137</v>
      </c>
      <c r="C16" s="319">
        <v>2015</v>
      </c>
      <c r="D16" s="321" t="s">
        <v>78</v>
      </c>
      <c r="E16" s="323" t="s">
        <v>77</v>
      </c>
      <c r="F16" s="343">
        <v>3632</v>
      </c>
      <c r="G16" s="328" t="s">
        <v>159</v>
      </c>
      <c r="H16" s="347" t="s">
        <v>160</v>
      </c>
      <c r="I16" s="326">
        <v>962</v>
      </c>
    </row>
    <row r="17" spans="2:9" ht="24.95" customHeight="1" x14ac:dyDescent="0.2">
      <c r="B17" s="324" t="s">
        <v>138</v>
      </c>
      <c r="C17" s="319">
        <v>2016</v>
      </c>
      <c r="D17" s="321" t="s">
        <v>87</v>
      </c>
      <c r="E17" s="323" t="s">
        <v>88</v>
      </c>
      <c r="F17" s="343">
        <v>3607</v>
      </c>
      <c r="G17" s="328" t="s">
        <v>161</v>
      </c>
      <c r="H17" s="347" t="s">
        <v>88</v>
      </c>
      <c r="I17" s="326">
        <v>939</v>
      </c>
    </row>
    <row r="18" spans="2:9" ht="24.95" customHeight="1" x14ac:dyDescent="0.2">
      <c r="B18" s="324">
        <v>15</v>
      </c>
      <c r="C18" s="319">
        <v>2017</v>
      </c>
      <c r="D18" s="321" t="s">
        <v>70</v>
      </c>
      <c r="E18" s="323" t="s">
        <v>57</v>
      </c>
      <c r="F18" s="343">
        <v>3644</v>
      </c>
      <c r="G18" s="328" t="s">
        <v>66</v>
      </c>
      <c r="H18" s="347" t="s">
        <v>162</v>
      </c>
      <c r="I18" s="326">
        <v>987</v>
      </c>
    </row>
    <row r="19" spans="2:9" ht="24.95" customHeight="1" x14ac:dyDescent="0.2">
      <c r="B19" s="324" t="s">
        <v>139</v>
      </c>
      <c r="C19" s="319">
        <v>2018</v>
      </c>
      <c r="D19" s="321" t="s">
        <v>72</v>
      </c>
      <c r="E19" s="323" t="s">
        <v>40</v>
      </c>
      <c r="F19" s="343">
        <v>3666</v>
      </c>
      <c r="G19" s="328" t="s">
        <v>65</v>
      </c>
      <c r="H19" s="347" t="s">
        <v>162</v>
      </c>
      <c r="I19" s="326">
        <v>949</v>
      </c>
    </row>
    <row r="20" spans="2:9" ht="24.95" customHeight="1" x14ac:dyDescent="0.2">
      <c r="B20" s="324" t="s">
        <v>140</v>
      </c>
      <c r="C20" s="319">
        <v>2019</v>
      </c>
      <c r="D20" s="321" t="s">
        <v>97</v>
      </c>
      <c r="E20" s="323" t="s">
        <v>86</v>
      </c>
      <c r="F20" s="343">
        <v>3618</v>
      </c>
      <c r="G20" s="328" t="s">
        <v>118</v>
      </c>
      <c r="H20" s="347" t="s">
        <v>109</v>
      </c>
      <c r="I20" s="326">
        <v>967</v>
      </c>
    </row>
    <row r="21" spans="2:9" ht="24.95" customHeight="1" x14ac:dyDescent="0.2">
      <c r="B21" s="324" t="s">
        <v>141</v>
      </c>
      <c r="C21" s="319">
        <v>2020</v>
      </c>
      <c r="D21" s="493" t="s">
        <v>104</v>
      </c>
      <c r="E21" s="323" t="s">
        <v>64</v>
      </c>
      <c r="F21" s="343">
        <v>3705</v>
      </c>
      <c r="G21" s="328" t="s">
        <v>105</v>
      </c>
      <c r="H21" s="347" t="s">
        <v>77</v>
      </c>
      <c r="I21" s="326">
        <v>1012</v>
      </c>
    </row>
    <row r="22" spans="2:9" ht="24.95" customHeight="1" thickBot="1" x14ac:dyDescent="0.25">
      <c r="B22" s="325" t="s">
        <v>142</v>
      </c>
      <c r="C22" s="320">
        <v>2021</v>
      </c>
      <c r="D22" s="322" t="s">
        <v>210</v>
      </c>
      <c r="E22" s="492" t="s">
        <v>77</v>
      </c>
      <c r="F22" s="344">
        <v>3606</v>
      </c>
      <c r="G22" s="329" t="s">
        <v>105</v>
      </c>
      <c r="H22" s="348" t="s">
        <v>77</v>
      </c>
      <c r="I22" s="327">
        <v>951</v>
      </c>
    </row>
  </sheetData>
  <mergeCells count="1">
    <mergeCell ref="B2:I2"/>
  </mergeCells>
  <pageMargins left="0" right="0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workbookViewId="0">
      <selection activeCell="C16" sqref="C16"/>
    </sheetView>
  </sheetViews>
  <sheetFormatPr defaultRowHeight="12.75" x14ac:dyDescent="0.2"/>
  <cols>
    <col min="1" max="1" width="1.7109375" customWidth="1"/>
    <col min="2" max="2" width="26.85546875" customWidth="1"/>
    <col min="3" max="3" width="23.140625" customWidth="1"/>
    <col min="4" max="4" width="21.85546875" customWidth="1"/>
    <col min="5" max="5" width="14" customWidth="1"/>
    <col min="6" max="6" width="15.28515625" customWidth="1"/>
    <col min="7" max="7" width="11.7109375" customWidth="1"/>
    <col min="8" max="8" width="11.42578125" customWidth="1"/>
    <col min="9" max="9" width="12.42578125" customWidth="1"/>
  </cols>
  <sheetData>
    <row r="1" spans="2:9" ht="9.75" customHeight="1" thickBot="1" x14ac:dyDescent="0.25"/>
    <row r="2" spans="2:9" ht="15" x14ac:dyDescent="0.2">
      <c r="B2" s="398" t="s">
        <v>21</v>
      </c>
      <c r="C2" s="400" t="s">
        <v>22</v>
      </c>
      <c r="D2" s="402" t="s">
        <v>23</v>
      </c>
      <c r="E2" s="404" t="s">
        <v>24</v>
      </c>
      <c r="F2" s="404" t="s">
        <v>67</v>
      </c>
      <c r="G2" s="407" t="s">
        <v>25</v>
      </c>
      <c r="H2" s="408"/>
      <c r="I2" s="394" t="s">
        <v>26</v>
      </c>
    </row>
    <row r="3" spans="2:9" ht="15.75" thickBot="1" x14ac:dyDescent="0.25">
      <c r="B3" s="399"/>
      <c r="C3" s="401"/>
      <c r="D3" s="403"/>
      <c r="E3" s="405"/>
      <c r="F3" s="406"/>
      <c r="G3" s="232" t="s">
        <v>27</v>
      </c>
      <c r="H3" s="231" t="s">
        <v>28</v>
      </c>
      <c r="I3" s="395"/>
    </row>
    <row r="4" spans="2:9" ht="26.1" customHeight="1" thickBot="1" x14ac:dyDescent="0.3">
      <c r="B4" s="219" t="s">
        <v>29</v>
      </c>
      <c r="C4" s="396" t="s">
        <v>60</v>
      </c>
      <c r="D4" s="397"/>
      <c r="E4" s="230">
        <v>41791</v>
      </c>
      <c r="F4" s="229" t="s">
        <v>61</v>
      </c>
      <c r="G4" s="228">
        <v>2468</v>
      </c>
      <c r="H4" s="243">
        <v>1294</v>
      </c>
      <c r="I4" s="247">
        <f t="shared" ref="I4:I13" si="0">SUM(G4:H4)</f>
        <v>3762</v>
      </c>
    </row>
    <row r="5" spans="2:9" ht="24" customHeight="1" x14ac:dyDescent="0.25">
      <c r="B5" s="225" t="s">
        <v>30</v>
      </c>
      <c r="C5" s="384" t="s">
        <v>41</v>
      </c>
      <c r="D5" s="385"/>
      <c r="E5" s="217">
        <v>41791</v>
      </c>
      <c r="F5" s="216" t="s">
        <v>61</v>
      </c>
      <c r="G5" s="227">
        <v>2520</v>
      </c>
      <c r="H5" s="244"/>
      <c r="I5" s="236">
        <f t="shared" si="0"/>
        <v>2520</v>
      </c>
    </row>
    <row r="6" spans="2:9" ht="24" customHeight="1" x14ac:dyDescent="0.25">
      <c r="B6" s="225" t="s">
        <v>31</v>
      </c>
      <c r="C6" s="386" t="s">
        <v>60</v>
      </c>
      <c r="D6" s="387"/>
      <c r="E6" s="222">
        <v>41791</v>
      </c>
      <c r="F6" s="221" t="s">
        <v>61</v>
      </c>
      <c r="G6" s="224"/>
      <c r="H6" s="245">
        <v>1294</v>
      </c>
      <c r="I6" s="237">
        <f t="shared" si="0"/>
        <v>1294</v>
      </c>
    </row>
    <row r="7" spans="2:9" ht="24" customHeight="1" x14ac:dyDescent="0.25">
      <c r="B7" s="226" t="s">
        <v>32</v>
      </c>
      <c r="C7" s="388" t="s">
        <v>40</v>
      </c>
      <c r="D7" s="389"/>
      <c r="E7" s="209">
        <v>43254</v>
      </c>
      <c r="F7" s="208" t="s">
        <v>72</v>
      </c>
      <c r="G7" s="213">
        <v>1273</v>
      </c>
      <c r="H7" s="235">
        <v>616</v>
      </c>
      <c r="I7" s="237">
        <f t="shared" si="0"/>
        <v>1889</v>
      </c>
    </row>
    <row r="8" spans="2:9" ht="24" customHeight="1" x14ac:dyDescent="0.25">
      <c r="B8" s="226" t="s">
        <v>33</v>
      </c>
      <c r="C8" s="386" t="s">
        <v>60</v>
      </c>
      <c r="D8" s="387"/>
      <c r="E8" s="222">
        <v>41790</v>
      </c>
      <c r="F8" s="221" t="s">
        <v>61</v>
      </c>
      <c r="G8" s="224">
        <v>1264</v>
      </c>
      <c r="H8" s="245">
        <v>669</v>
      </c>
      <c r="I8" s="237">
        <f t="shared" si="0"/>
        <v>1933</v>
      </c>
    </row>
    <row r="9" spans="2:9" ht="24" customHeight="1" x14ac:dyDescent="0.25">
      <c r="B9" s="225" t="s">
        <v>68</v>
      </c>
      <c r="C9" s="390" t="s">
        <v>99</v>
      </c>
      <c r="D9" s="391"/>
      <c r="E9" s="309">
        <v>44010</v>
      </c>
      <c r="F9" s="310" t="s">
        <v>104</v>
      </c>
      <c r="G9" s="311">
        <v>1281</v>
      </c>
      <c r="H9" s="312"/>
      <c r="I9" s="276">
        <f t="shared" si="0"/>
        <v>1281</v>
      </c>
    </row>
    <row r="10" spans="2:9" ht="24" customHeight="1" x14ac:dyDescent="0.25">
      <c r="B10" s="225" t="s">
        <v>69</v>
      </c>
      <c r="C10" s="392" t="s">
        <v>60</v>
      </c>
      <c r="D10" s="393"/>
      <c r="E10" s="316">
        <v>44010</v>
      </c>
      <c r="F10" s="317" t="s">
        <v>104</v>
      </c>
      <c r="G10" s="318"/>
      <c r="H10" s="312">
        <v>633</v>
      </c>
      <c r="I10" s="276">
        <f t="shared" si="0"/>
        <v>633</v>
      </c>
    </row>
    <row r="11" spans="2:9" ht="24" customHeight="1" x14ac:dyDescent="0.25">
      <c r="B11" s="225" t="s">
        <v>34</v>
      </c>
      <c r="C11" s="388" t="s">
        <v>41</v>
      </c>
      <c r="D11" s="389"/>
      <c r="E11" s="209">
        <v>42889</v>
      </c>
      <c r="F11" s="208" t="s">
        <v>61</v>
      </c>
      <c r="G11" s="203">
        <v>1281</v>
      </c>
      <c r="H11" s="233"/>
      <c r="I11" s="237">
        <f t="shared" si="0"/>
        <v>1281</v>
      </c>
    </row>
    <row r="12" spans="2:9" ht="24" customHeight="1" thickBot="1" x14ac:dyDescent="0.3">
      <c r="B12" s="223" t="s">
        <v>35</v>
      </c>
      <c r="C12" s="386" t="s">
        <v>60</v>
      </c>
      <c r="D12" s="387"/>
      <c r="E12" s="222">
        <v>41790</v>
      </c>
      <c r="F12" s="221" t="s">
        <v>61</v>
      </c>
      <c r="G12" s="220"/>
      <c r="H12" s="246">
        <v>669</v>
      </c>
      <c r="I12" s="241">
        <f t="shared" si="0"/>
        <v>669</v>
      </c>
    </row>
    <row r="13" spans="2:9" ht="26.1" customHeight="1" thickBot="1" x14ac:dyDescent="0.3">
      <c r="B13" s="219" t="s">
        <v>36</v>
      </c>
      <c r="C13" s="256" t="s">
        <v>105</v>
      </c>
      <c r="D13" s="257" t="s">
        <v>106</v>
      </c>
      <c r="E13" s="258">
        <v>44010</v>
      </c>
      <c r="F13" s="259" t="s">
        <v>104</v>
      </c>
      <c r="G13" s="260">
        <v>653</v>
      </c>
      <c r="H13" s="261">
        <v>359</v>
      </c>
      <c r="I13" s="262">
        <f t="shared" si="0"/>
        <v>1012</v>
      </c>
    </row>
    <row r="14" spans="2:9" ht="24" customHeight="1" x14ac:dyDescent="0.25">
      <c r="B14" s="218" t="s">
        <v>89</v>
      </c>
      <c r="C14" s="263" t="s">
        <v>105</v>
      </c>
      <c r="D14" s="264" t="s">
        <v>106</v>
      </c>
      <c r="E14" s="265">
        <v>44010</v>
      </c>
      <c r="F14" s="266" t="s">
        <v>104</v>
      </c>
      <c r="G14" s="267">
        <v>653</v>
      </c>
      <c r="H14" s="268"/>
      <c r="I14" s="269">
        <f>SUM(G14:H14)</f>
        <v>653</v>
      </c>
    </row>
    <row r="15" spans="2:9" ht="24" customHeight="1" x14ac:dyDescent="0.25">
      <c r="B15" s="211" t="s">
        <v>90</v>
      </c>
      <c r="C15" s="210" t="s">
        <v>44</v>
      </c>
      <c r="D15" s="206" t="s">
        <v>46</v>
      </c>
      <c r="E15" s="209">
        <v>41420</v>
      </c>
      <c r="F15" s="208" t="s">
        <v>47</v>
      </c>
      <c r="G15" s="203"/>
      <c r="H15" s="233">
        <v>369</v>
      </c>
      <c r="I15" s="237">
        <f>SUM(G15:H15)</f>
        <v>369</v>
      </c>
    </row>
    <row r="16" spans="2:9" ht="24" customHeight="1" x14ac:dyDescent="0.25">
      <c r="B16" s="211"/>
      <c r="C16" s="210"/>
      <c r="D16" s="212"/>
      <c r="E16" s="205"/>
      <c r="F16" s="204"/>
      <c r="G16" s="203"/>
      <c r="H16" s="233"/>
      <c r="I16" s="237"/>
    </row>
    <row r="17" spans="2:9" ht="24" customHeight="1" x14ac:dyDescent="0.25">
      <c r="B17" s="211" t="s">
        <v>91</v>
      </c>
      <c r="C17" s="270" t="s">
        <v>105</v>
      </c>
      <c r="D17" s="271" t="s">
        <v>106</v>
      </c>
      <c r="E17" s="272">
        <v>44009</v>
      </c>
      <c r="F17" s="273" t="s">
        <v>104</v>
      </c>
      <c r="G17" s="274">
        <v>323</v>
      </c>
      <c r="H17" s="275">
        <v>203</v>
      </c>
      <c r="I17" s="276">
        <f>SUM(G17:H17)</f>
        <v>526</v>
      </c>
    </row>
    <row r="18" spans="2:9" ht="24" customHeight="1" x14ac:dyDescent="0.25">
      <c r="B18" s="215" t="s">
        <v>92</v>
      </c>
      <c r="C18" s="210" t="s">
        <v>44</v>
      </c>
      <c r="D18" s="206" t="s">
        <v>46</v>
      </c>
      <c r="E18" s="209">
        <v>41420</v>
      </c>
      <c r="F18" s="208" t="s">
        <v>47</v>
      </c>
      <c r="G18" s="242">
        <v>293</v>
      </c>
      <c r="H18" s="202">
        <v>216</v>
      </c>
      <c r="I18" s="237">
        <f>SUM(G18:H18)</f>
        <v>509</v>
      </c>
    </row>
    <row r="19" spans="2:9" ht="24" customHeight="1" x14ac:dyDescent="0.25">
      <c r="B19" s="215"/>
      <c r="C19" s="210"/>
      <c r="D19" s="206"/>
      <c r="E19" s="209"/>
      <c r="F19" s="208"/>
      <c r="G19" s="214"/>
      <c r="H19" s="234"/>
      <c r="I19" s="237"/>
    </row>
    <row r="20" spans="2:9" ht="24" customHeight="1" x14ac:dyDescent="0.25">
      <c r="B20" s="211" t="s">
        <v>93</v>
      </c>
      <c r="C20" s="210" t="s">
        <v>38</v>
      </c>
      <c r="D20" s="206" t="s">
        <v>71</v>
      </c>
      <c r="E20" s="209">
        <v>39971</v>
      </c>
      <c r="F20" s="208" t="s">
        <v>39</v>
      </c>
      <c r="G20" s="203">
        <v>349</v>
      </c>
      <c r="H20" s="233"/>
      <c r="I20" s="237">
        <f>SUM(G20:H20)</f>
        <v>349</v>
      </c>
    </row>
    <row r="21" spans="2:9" ht="24" customHeight="1" x14ac:dyDescent="0.25">
      <c r="B21" s="211" t="s">
        <v>94</v>
      </c>
      <c r="C21" s="210" t="s">
        <v>58</v>
      </c>
      <c r="D21" s="206" t="s">
        <v>62</v>
      </c>
      <c r="E21" s="209">
        <v>42890</v>
      </c>
      <c r="F21" s="208" t="s">
        <v>70</v>
      </c>
      <c r="G21" s="203">
        <v>335</v>
      </c>
      <c r="H21" s="233"/>
      <c r="I21" s="237">
        <f>SUM(G21:H21)</f>
        <v>335</v>
      </c>
    </row>
    <row r="22" spans="2:9" ht="24" customHeight="1" x14ac:dyDescent="0.25">
      <c r="B22" s="207"/>
      <c r="C22" s="210"/>
      <c r="D22" s="206"/>
      <c r="E22" s="209"/>
      <c r="F22" s="208"/>
      <c r="G22" s="213"/>
      <c r="H22" s="235"/>
      <c r="I22" s="237"/>
    </row>
    <row r="23" spans="2:9" ht="24" customHeight="1" x14ac:dyDescent="0.25">
      <c r="B23" s="207" t="s">
        <v>96</v>
      </c>
      <c r="C23" s="270" t="s">
        <v>107</v>
      </c>
      <c r="D23" s="271" t="s">
        <v>106</v>
      </c>
      <c r="E23" s="272">
        <v>44009</v>
      </c>
      <c r="F23" s="273" t="s">
        <v>104</v>
      </c>
      <c r="G23" s="274"/>
      <c r="H23" s="275">
        <v>203</v>
      </c>
      <c r="I23" s="276">
        <f>SUM(G23:H23)</f>
        <v>203</v>
      </c>
    </row>
    <row r="24" spans="2:9" ht="24" customHeight="1" thickBot="1" x14ac:dyDescent="0.3">
      <c r="B24" s="238" t="s">
        <v>95</v>
      </c>
      <c r="C24" s="201" t="s">
        <v>44</v>
      </c>
      <c r="D24" s="200" t="s">
        <v>46</v>
      </c>
      <c r="E24" s="199">
        <v>41420</v>
      </c>
      <c r="F24" s="198" t="s">
        <v>47</v>
      </c>
      <c r="G24" s="239"/>
      <c r="H24" s="240">
        <v>216</v>
      </c>
      <c r="I24" s="241">
        <f>SUM(G24:H24)</f>
        <v>216</v>
      </c>
    </row>
  </sheetData>
  <sheetProtection password="CD0E" sheet="1" objects="1" scenarios="1"/>
  <mergeCells count="16">
    <mergeCell ref="I2:I3"/>
    <mergeCell ref="C4:D4"/>
    <mergeCell ref="B2:B3"/>
    <mergeCell ref="C2:C3"/>
    <mergeCell ref="D2:D3"/>
    <mergeCell ref="E2:E3"/>
    <mergeCell ref="F2:F3"/>
    <mergeCell ref="G2:H2"/>
    <mergeCell ref="C5:D5"/>
    <mergeCell ref="C6:D6"/>
    <mergeCell ref="C7:D7"/>
    <mergeCell ref="C12:D12"/>
    <mergeCell ref="C8:D8"/>
    <mergeCell ref="C9:D9"/>
    <mergeCell ref="C10:D10"/>
    <mergeCell ref="C11:D11"/>
  </mergeCells>
  <phoneticPr fontId="29" type="noConversion"/>
  <pageMargins left="0.47244094488188981" right="0.39370078740157483" top="0.43307086614173229" bottom="0.43307086614173229" header="0.23622047244094491" footer="0.27559055118110237"/>
  <pageSetup paperSize="9" orientation="landscape" r:id="rId1"/>
  <headerFooter alignWithMargins="0">
    <oddHeader>&amp;LM SR MKL&amp;C&amp;"Arial,Tučné"&amp;16TABUĽKA REKORDOV M SR MKL&amp;R&amp;D</oddHeader>
    <oddFooter>&amp;LVypracoval: Slavko Šarmír&amp;RPosledná aktualizácia:    4.6.2013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60" zoomScaleNormal="60" workbookViewId="0">
      <selection activeCell="L12" sqref="L12:S12"/>
    </sheetView>
  </sheetViews>
  <sheetFormatPr defaultRowHeight="12.75" x14ac:dyDescent="0.2"/>
  <cols>
    <col min="1" max="1" width="23.85546875" customWidth="1"/>
    <col min="2" max="2" width="8" customWidth="1"/>
    <col min="3" max="3" width="7.140625" customWidth="1"/>
    <col min="4" max="4" width="5.85546875" customWidth="1"/>
    <col min="5" max="5" width="11.5703125" customWidth="1"/>
    <col min="6" max="6" width="7.7109375" customWidth="1"/>
    <col min="7" max="8" width="6.140625" customWidth="1"/>
    <col min="9" max="9" width="14.28515625" customWidth="1"/>
    <col min="10" max="10" width="1.140625" customWidth="1"/>
    <col min="11" max="11" width="23.140625" customWidth="1"/>
    <col min="12" max="12" width="8.7109375" customWidth="1"/>
    <col min="13" max="13" width="7.140625" customWidth="1"/>
    <col min="14" max="14" width="4.85546875" customWidth="1"/>
    <col min="15" max="15" width="10.28515625" customWidth="1"/>
    <col min="16" max="16" width="8.140625" customWidth="1"/>
    <col min="17" max="17" width="7.28515625" customWidth="1"/>
    <col min="18" max="18" width="5.5703125" customWidth="1"/>
    <col min="19" max="19" width="13.28515625" customWidth="1"/>
  </cols>
  <sheetData>
    <row r="1" spans="1:19" ht="56.25" customHeight="1" thickBot="1" x14ac:dyDescent="0.25"/>
    <row r="2" spans="1:19" s="2" customFormat="1" ht="30" customHeight="1" thickBot="1" x14ac:dyDescent="0.4">
      <c r="A2" s="354" t="s">
        <v>167</v>
      </c>
      <c r="B2" s="409" t="s">
        <v>40</v>
      </c>
      <c r="C2" s="410"/>
      <c r="D2" s="410"/>
      <c r="E2" s="410"/>
      <c r="F2" s="410"/>
      <c r="G2" s="410"/>
      <c r="H2" s="410"/>
      <c r="I2" s="411"/>
      <c r="K2" s="354" t="s">
        <v>168</v>
      </c>
      <c r="L2" s="409" t="s">
        <v>120</v>
      </c>
      <c r="M2" s="410"/>
      <c r="N2" s="410"/>
      <c r="O2" s="410"/>
      <c r="P2" s="410"/>
      <c r="Q2" s="410"/>
      <c r="R2" s="410"/>
      <c r="S2" s="411"/>
    </row>
    <row r="3" spans="1:19" s="2" customFormat="1" ht="20.25" customHeight="1" thickBot="1" x14ac:dyDescent="0.25">
      <c r="A3" s="27" t="s">
        <v>1</v>
      </c>
      <c r="B3" s="56" t="s">
        <v>2</v>
      </c>
      <c r="C3" s="141" t="s">
        <v>49</v>
      </c>
      <c r="D3" s="142" t="s">
        <v>50</v>
      </c>
      <c r="E3" s="26" t="s">
        <v>2</v>
      </c>
      <c r="F3" s="141" t="s">
        <v>49</v>
      </c>
      <c r="G3" s="143" t="s">
        <v>50</v>
      </c>
      <c r="H3" s="124" t="s">
        <v>50</v>
      </c>
      <c r="I3" s="55" t="s">
        <v>4</v>
      </c>
      <c r="K3" s="27" t="s">
        <v>1</v>
      </c>
      <c r="L3" s="56" t="s">
        <v>2</v>
      </c>
      <c r="M3" s="141" t="s">
        <v>49</v>
      </c>
      <c r="N3" s="142" t="s">
        <v>50</v>
      </c>
      <c r="O3" s="26" t="s">
        <v>2</v>
      </c>
      <c r="P3" s="141" t="s">
        <v>49</v>
      </c>
      <c r="Q3" s="143" t="s">
        <v>50</v>
      </c>
      <c r="R3" s="124" t="s">
        <v>50</v>
      </c>
      <c r="S3" s="55" t="s">
        <v>4</v>
      </c>
    </row>
    <row r="4" spans="1:19" s="2" customFormat="1" ht="36" customHeight="1" x14ac:dyDescent="0.2">
      <c r="A4" s="159" t="s">
        <v>178</v>
      </c>
      <c r="B4" s="89">
        <v>130</v>
      </c>
      <c r="C4" s="90">
        <v>54</v>
      </c>
      <c r="D4" s="148">
        <v>4</v>
      </c>
      <c r="E4" s="89">
        <v>139</v>
      </c>
      <c r="F4" s="90">
        <v>71</v>
      </c>
      <c r="G4" s="50">
        <v>4</v>
      </c>
      <c r="H4" s="49">
        <f>SUM(D4+G4)</f>
        <v>8</v>
      </c>
      <c r="I4" s="96">
        <f>SUM(B4+C4+E4+F4)</f>
        <v>394</v>
      </c>
      <c r="K4" s="159" t="s">
        <v>115</v>
      </c>
      <c r="L4" s="89">
        <v>141</v>
      </c>
      <c r="M4" s="90">
        <v>51</v>
      </c>
      <c r="N4" s="148">
        <v>5</v>
      </c>
      <c r="O4" s="89">
        <v>143</v>
      </c>
      <c r="P4" s="154">
        <v>51</v>
      </c>
      <c r="Q4" s="50">
        <v>3</v>
      </c>
      <c r="R4" s="151">
        <f>SUM(N4+Q4)</f>
        <v>8</v>
      </c>
      <c r="S4" s="96">
        <f>SUM(L4+M4+O4+P4)</f>
        <v>386</v>
      </c>
    </row>
    <row r="5" spans="1:19" s="2" customFormat="1" ht="36" customHeight="1" x14ac:dyDescent="0.2">
      <c r="A5" s="160" t="s">
        <v>59</v>
      </c>
      <c r="B5" s="91">
        <v>158</v>
      </c>
      <c r="C5" s="92">
        <v>70</v>
      </c>
      <c r="D5" s="149">
        <v>3</v>
      </c>
      <c r="E5" s="91">
        <v>135</v>
      </c>
      <c r="F5" s="92">
        <v>71</v>
      </c>
      <c r="G5" s="52">
        <v>0</v>
      </c>
      <c r="H5" s="51">
        <f>SUM(D5+G5)</f>
        <v>3</v>
      </c>
      <c r="I5" s="97">
        <f>SUM(B5+C5+E5+F5)</f>
        <v>434</v>
      </c>
      <c r="K5" s="160" t="s">
        <v>180</v>
      </c>
      <c r="L5" s="91">
        <v>158</v>
      </c>
      <c r="M5" s="92">
        <v>80</v>
      </c>
      <c r="N5" s="149">
        <v>2</v>
      </c>
      <c r="O5" s="91">
        <v>149</v>
      </c>
      <c r="P5" s="147">
        <v>87</v>
      </c>
      <c r="Q5" s="52">
        <v>4</v>
      </c>
      <c r="R5" s="152">
        <f>SUM(N5+Q5)</f>
        <v>6</v>
      </c>
      <c r="S5" s="97">
        <f>SUM(L5+M5+O5+P5)</f>
        <v>474</v>
      </c>
    </row>
    <row r="6" spans="1:19" s="2" customFormat="1" ht="36" customHeight="1" x14ac:dyDescent="0.2">
      <c r="A6" s="160" t="s">
        <v>116</v>
      </c>
      <c r="B6" s="91">
        <v>137</v>
      </c>
      <c r="C6" s="92">
        <v>45</v>
      </c>
      <c r="D6" s="149">
        <v>6</v>
      </c>
      <c r="E6" s="91">
        <v>152</v>
      </c>
      <c r="F6" s="92">
        <v>70</v>
      </c>
      <c r="G6" s="52">
        <v>6</v>
      </c>
      <c r="H6" s="51">
        <f>SUM(D6+G6)</f>
        <v>12</v>
      </c>
      <c r="I6" s="97">
        <f>SUM(B6+C6+E6+F6)</f>
        <v>404</v>
      </c>
      <c r="K6" s="160" t="s">
        <v>181</v>
      </c>
      <c r="L6" s="91">
        <v>129</v>
      </c>
      <c r="M6" s="92">
        <v>51</v>
      </c>
      <c r="N6" s="149">
        <v>5</v>
      </c>
      <c r="O6" s="91">
        <v>145</v>
      </c>
      <c r="P6" s="147">
        <v>42</v>
      </c>
      <c r="Q6" s="52">
        <v>10</v>
      </c>
      <c r="R6" s="152">
        <f>SUM(N6+Q6)</f>
        <v>15</v>
      </c>
      <c r="S6" s="97">
        <f>SUM(L6+M6+O6+P6)</f>
        <v>367</v>
      </c>
    </row>
    <row r="7" spans="1:19" s="2" customFormat="1" ht="36" customHeight="1" x14ac:dyDescent="0.2">
      <c r="A7" s="255" t="s">
        <v>179</v>
      </c>
      <c r="B7" s="91">
        <v>159</v>
      </c>
      <c r="C7" s="92">
        <v>45</v>
      </c>
      <c r="D7" s="149">
        <v>5</v>
      </c>
      <c r="E7" s="91">
        <v>158</v>
      </c>
      <c r="F7" s="92">
        <v>70</v>
      </c>
      <c r="G7" s="52">
        <v>2</v>
      </c>
      <c r="H7" s="51">
        <f>SUM(D7+G7)</f>
        <v>7</v>
      </c>
      <c r="I7" s="97">
        <f>SUM(B7+C7+E7+F7)</f>
        <v>432</v>
      </c>
      <c r="K7" s="255" t="s">
        <v>165</v>
      </c>
      <c r="L7" s="91">
        <v>157</v>
      </c>
      <c r="M7" s="92">
        <v>54</v>
      </c>
      <c r="N7" s="149">
        <v>4</v>
      </c>
      <c r="O7" s="91">
        <v>150</v>
      </c>
      <c r="P7" s="147">
        <v>62</v>
      </c>
      <c r="Q7" s="52">
        <v>2</v>
      </c>
      <c r="R7" s="152">
        <f>SUM(N7+Q7)</f>
        <v>6</v>
      </c>
      <c r="S7" s="97">
        <f>SUM(L7+M7+O7+P7)</f>
        <v>423</v>
      </c>
    </row>
    <row r="8" spans="1:19" s="2" customFormat="1" ht="36" customHeight="1" thickBot="1" x14ac:dyDescent="0.25">
      <c r="A8" s="161"/>
      <c r="B8" s="86"/>
      <c r="C8" s="94"/>
      <c r="D8" s="150"/>
      <c r="E8" s="86"/>
      <c r="F8" s="94"/>
      <c r="G8" s="54"/>
      <c r="H8" s="53">
        <f>SUM(D8+G8)</f>
        <v>0</v>
      </c>
      <c r="I8" s="98">
        <f>SUM(B8+C8+E8+F8)</f>
        <v>0</v>
      </c>
      <c r="K8" s="162"/>
      <c r="L8" s="86"/>
      <c r="M8" s="94"/>
      <c r="N8" s="150"/>
      <c r="O8" s="86"/>
      <c r="P8" s="155"/>
      <c r="Q8" s="54"/>
      <c r="R8" s="153"/>
      <c r="S8" s="98"/>
    </row>
    <row r="9" spans="1:19" s="2" customFormat="1" ht="21" customHeight="1" thickBot="1" x14ac:dyDescent="0.25">
      <c r="A9" s="1"/>
      <c r="B9" s="9"/>
      <c r="C9" s="9"/>
      <c r="D9" s="9"/>
      <c r="E9" s="42" t="s">
        <v>2</v>
      </c>
      <c r="F9" s="10" t="s">
        <v>3</v>
      </c>
      <c r="G9" s="146" t="s">
        <v>50</v>
      </c>
      <c r="H9" s="42"/>
      <c r="I9" s="116" t="s">
        <v>4</v>
      </c>
      <c r="K9" s="1"/>
      <c r="L9" s="9"/>
      <c r="M9" s="9"/>
      <c r="N9" s="9"/>
      <c r="O9" s="42" t="s">
        <v>2</v>
      </c>
      <c r="P9" s="10" t="s">
        <v>3</v>
      </c>
      <c r="Q9" s="146" t="s">
        <v>50</v>
      </c>
      <c r="R9" s="42"/>
      <c r="S9" s="116" t="s">
        <v>4</v>
      </c>
    </row>
    <row r="10" spans="1:19" s="2" customFormat="1" ht="36" customHeight="1" thickBot="1" x14ac:dyDescent="0.25">
      <c r="A10" s="3"/>
      <c r="B10" s="9"/>
      <c r="C10" s="12"/>
      <c r="D10" s="12"/>
      <c r="E10" s="13">
        <f>SUM(B4:B8,E4:E8)</f>
        <v>1168</v>
      </c>
      <c r="F10" s="13">
        <f>SUM(C4:C8,F4:F8)</f>
        <v>496</v>
      </c>
      <c r="G10" s="114">
        <f>SUM(D4:D8,G4:G8)</f>
        <v>30</v>
      </c>
      <c r="H10" s="114"/>
      <c r="I10" s="117">
        <f>SUM(I4:I8)</f>
        <v>1664</v>
      </c>
      <c r="K10" s="3"/>
      <c r="L10" s="9"/>
      <c r="M10" s="12"/>
      <c r="N10" s="12"/>
      <c r="O10" s="13">
        <f>SUM(L4:L8,O4:O8)</f>
        <v>1172</v>
      </c>
      <c r="P10" s="13">
        <f>SUM(M4:M8,P4:P8)</f>
        <v>478</v>
      </c>
      <c r="Q10" s="114">
        <f>SUM(N4:N8,Q4:Q8)</f>
        <v>35</v>
      </c>
      <c r="R10" s="114"/>
      <c r="S10" s="117">
        <f>SUM(S4:S8)</f>
        <v>1650</v>
      </c>
    </row>
    <row r="11" spans="1:19" ht="33" customHeight="1" thickBot="1" x14ac:dyDescent="0.25">
      <c r="M11" t="s">
        <v>17</v>
      </c>
    </row>
    <row r="12" spans="1:19" ht="33.75" customHeight="1" thickBot="1" x14ac:dyDescent="0.4">
      <c r="A12" s="354" t="s">
        <v>169</v>
      </c>
      <c r="B12" s="409" t="s">
        <v>163</v>
      </c>
      <c r="C12" s="410"/>
      <c r="D12" s="410"/>
      <c r="E12" s="410"/>
      <c r="F12" s="410"/>
      <c r="G12" s="410"/>
      <c r="H12" s="410"/>
      <c r="I12" s="411"/>
      <c r="K12" s="354" t="s">
        <v>170</v>
      </c>
      <c r="L12" s="409" t="s">
        <v>164</v>
      </c>
      <c r="M12" s="410"/>
      <c r="N12" s="410"/>
      <c r="O12" s="410"/>
      <c r="P12" s="410"/>
      <c r="Q12" s="410"/>
      <c r="R12" s="410"/>
      <c r="S12" s="411"/>
    </row>
    <row r="13" spans="1:19" ht="15.75" customHeight="1" thickBot="1" x14ac:dyDescent="0.25">
      <c r="A13" s="27" t="s">
        <v>1</v>
      </c>
      <c r="B13" s="56" t="s">
        <v>2</v>
      </c>
      <c r="C13" s="141" t="s">
        <v>49</v>
      </c>
      <c r="D13" s="142" t="s">
        <v>50</v>
      </c>
      <c r="E13" s="26" t="s">
        <v>2</v>
      </c>
      <c r="F13" s="141" t="s">
        <v>49</v>
      </c>
      <c r="G13" s="143" t="s">
        <v>50</v>
      </c>
      <c r="H13" s="124" t="s">
        <v>50</v>
      </c>
      <c r="I13" s="55" t="s">
        <v>4</v>
      </c>
      <c r="K13" s="27" t="s">
        <v>1</v>
      </c>
      <c r="L13" s="56" t="s">
        <v>2</v>
      </c>
      <c r="M13" s="141" t="s">
        <v>49</v>
      </c>
      <c r="N13" s="142" t="s">
        <v>50</v>
      </c>
      <c r="O13" s="26" t="s">
        <v>2</v>
      </c>
      <c r="P13" s="141" t="s">
        <v>49</v>
      </c>
      <c r="Q13" s="143" t="s">
        <v>50</v>
      </c>
      <c r="R13" s="124" t="s">
        <v>50</v>
      </c>
      <c r="S13" s="55" t="s">
        <v>4</v>
      </c>
    </row>
    <row r="14" spans="1:19" ht="36" customHeight="1" x14ac:dyDescent="0.2">
      <c r="A14" s="160" t="s">
        <v>100</v>
      </c>
      <c r="B14" s="89">
        <v>161</v>
      </c>
      <c r="C14" s="90">
        <v>54</v>
      </c>
      <c r="D14" s="148">
        <v>4</v>
      </c>
      <c r="E14" s="89">
        <v>160</v>
      </c>
      <c r="F14" s="90">
        <v>53</v>
      </c>
      <c r="G14" s="50">
        <v>3</v>
      </c>
      <c r="H14" s="49">
        <f>SUM(D14+G14)</f>
        <v>7</v>
      </c>
      <c r="I14" s="96">
        <f>SUM(B14+C14+E14+F14)</f>
        <v>428</v>
      </c>
      <c r="K14" s="159" t="s">
        <v>183</v>
      </c>
      <c r="L14" s="89">
        <v>141</v>
      </c>
      <c r="M14" s="90">
        <v>61</v>
      </c>
      <c r="N14" s="148">
        <v>2</v>
      </c>
      <c r="O14" s="89">
        <v>145</v>
      </c>
      <c r="P14" s="90">
        <v>63</v>
      </c>
      <c r="Q14" s="50">
        <v>3</v>
      </c>
      <c r="R14" s="49">
        <f>SUM(N14+Q14)</f>
        <v>5</v>
      </c>
      <c r="S14" s="96">
        <f>SUM(L14+M14+O14+P14)</f>
        <v>410</v>
      </c>
    </row>
    <row r="15" spans="1:19" ht="36" customHeight="1" x14ac:dyDescent="0.2">
      <c r="A15" s="160" t="s">
        <v>111</v>
      </c>
      <c r="B15" s="91">
        <v>161</v>
      </c>
      <c r="C15" s="92">
        <v>71</v>
      </c>
      <c r="D15" s="149">
        <v>3</v>
      </c>
      <c r="E15" s="91">
        <v>135</v>
      </c>
      <c r="F15" s="92">
        <v>79</v>
      </c>
      <c r="G15" s="52">
        <v>1</v>
      </c>
      <c r="H15" s="51">
        <f>SUM(D15+G15)</f>
        <v>4</v>
      </c>
      <c r="I15" s="97">
        <f>SUM(B15+C15+E15+F15)</f>
        <v>446</v>
      </c>
      <c r="K15" s="160" t="s">
        <v>184</v>
      </c>
      <c r="L15" s="91">
        <v>140</v>
      </c>
      <c r="M15" s="92">
        <v>80</v>
      </c>
      <c r="N15" s="149">
        <v>7</v>
      </c>
      <c r="O15" s="91">
        <v>146</v>
      </c>
      <c r="P15" s="92">
        <v>87</v>
      </c>
      <c r="Q15" s="52">
        <v>1</v>
      </c>
      <c r="R15" s="51">
        <f>SUM(N15+Q15)</f>
        <v>8</v>
      </c>
      <c r="S15" s="97">
        <f>SUM(L15+M15+O15+P15)</f>
        <v>453</v>
      </c>
    </row>
    <row r="16" spans="1:19" ht="36" customHeight="1" x14ac:dyDescent="0.2">
      <c r="A16" s="160" t="s">
        <v>110</v>
      </c>
      <c r="B16" s="91">
        <v>153</v>
      </c>
      <c r="C16" s="92">
        <v>63</v>
      </c>
      <c r="D16" s="149">
        <v>6</v>
      </c>
      <c r="E16" s="91">
        <v>143</v>
      </c>
      <c r="F16" s="92">
        <v>94</v>
      </c>
      <c r="G16" s="52">
        <v>1</v>
      </c>
      <c r="H16" s="51">
        <f>SUM(D16+G16)</f>
        <v>7</v>
      </c>
      <c r="I16" s="97">
        <f>SUM(B16+C16+E16+F16)</f>
        <v>453</v>
      </c>
      <c r="K16" s="160" t="s">
        <v>185</v>
      </c>
      <c r="L16" s="91">
        <v>143</v>
      </c>
      <c r="M16" s="92">
        <v>53</v>
      </c>
      <c r="N16" s="149">
        <v>4</v>
      </c>
      <c r="O16" s="91">
        <v>164</v>
      </c>
      <c r="P16" s="92">
        <v>80</v>
      </c>
      <c r="Q16" s="52">
        <v>1</v>
      </c>
      <c r="R16" s="51">
        <f>SUM(N16+Q16)</f>
        <v>5</v>
      </c>
      <c r="S16" s="97">
        <f>SUM(L16+M16+O16+P16)</f>
        <v>440</v>
      </c>
    </row>
    <row r="17" spans="1:19" ht="36" customHeight="1" x14ac:dyDescent="0.2">
      <c r="A17" s="160" t="s">
        <v>182</v>
      </c>
      <c r="B17" s="91">
        <v>136</v>
      </c>
      <c r="C17" s="92">
        <v>67</v>
      </c>
      <c r="D17" s="149">
        <v>1</v>
      </c>
      <c r="E17" s="91">
        <v>151</v>
      </c>
      <c r="F17" s="92">
        <v>78</v>
      </c>
      <c r="G17" s="52">
        <v>2</v>
      </c>
      <c r="H17" s="51">
        <f>SUM(D17+G17)</f>
        <v>3</v>
      </c>
      <c r="I17" s="97">
        <f>SUM(B17+C17+E17+F17)</f>
        <v>432</v>
      </c>
      <c r="K17" s="160" t="s">
        <v>186</v>
      </c>
      <c r="L17" s="91">
        <v>146</v>
      </c>
      <c r="M17" s="92">
        <v>60</v>
      </c>
      <c r="N17" s="149">
        <v>9</v>
      </c>
      <c r="O17" s="91">
        <v>168</v>
      </c>
      <c r="P17" s="92">
        <v>63</v>
      </c>
      <c r="Q17" s="52">
        <v>8</v>
      </c>
      <c r="R17" s="51">
        <f>SUM(N17+Q17)</f>
        <v>17</v>
      </c>
      <c r="S17" s="97">
        <f>SUM(L17+M17+O17+P17)</f>
        <v>437</v>
      </c>
    </row>
    <row r="18" spans="1:19" ht="36" customHeight="1" thickBot="1" x14ac:dyDescent="0.25">
      <c r="A18" s="161"/>
      <c r="B18" s="86"/>
      <c r="C18" s="94"/>
      <c r="D18" s="150"/>
      <c r="E18" s="86"/>
      <c r="F18" s="94"/>
      <c r="G18" s="54"/>
      <c r="H18" s="53">
        <f>SUM(D18+G18)</f>
        <v>0</v>
      </c>
      <c r="I18" s="98">
        <f>SUM(B18+C18+E18+F18)</f>
        <v>0</v>
      </c>
      <c r="K18" s="161"/>
      <c r="L18" s="86"/>
      <c r="M18" s="94"/>
      <c r="N18" s="150"/>
      <c r="O18" s="86"/>
      <c r="P18" s="94"/>
      <c r="Q18" s="54"/>
      <c r="R18" s="53">
        <f>SUM(N18+Q18)</f>
        <v>0</v>
      </c>
      <c r="S18" s="98">
        <f>SUM(L18+M18+O18+P18)</f>
        <v>0</v>
      </c>
    </row>
    <row r="19" spans="1:19" ht="21" thickBot="1" x14ac:dyDescent="0.25">
      <c r="A19" s="6"/>
      <c r="B19" s="9"/>
      <c r="C19" s="9"/>
      <c r="D19" s="9"/>
      <c r="E19" s="42" t="s">
        <v>2</v>
      </c>
      <c r="F19" s="10" t="s">
        <v>3</v>
      </c>
      <c r="G19" s="146" t="s">
        <v>50</v>
      </c>
      <c r="H19" s="10"/>
      <c r="I19" s="10" t="s">
        <v>4</v>
      </c>
      <c r="K19" s="1"/>
      <c r="L19" s="9"/>
      <c r="M19" s="9"/>
      <c r="N19" s="9"/>
      <c r="O19" s="42" t="s">
        <v>2</v>
      </c>
      <c r="P19" s="10" t="s">
        <v>3</v>
      </c>
      <c r="Q19" s="146" t="s">
        <v>50</v>
      </c>
      <c r="R19" s="42"/>
      <c r="S19" s="116" t="s">
        <v>4</v>
      </c>
    </row>
    <row r="20" spans="1:19" ht="27" thickBot="1" x14ac:dyDescent="0.25">
      <c r="A20" s="11"/>
      <c r="B20" s="9"/>
      <c r="C20" s="12"/>
      <c r="D20" s="12"/>
      <c r="E20" s="13">
        <f>SUM(B14:B18,E14:E18)</f>
        <v>1200</v>
      </c>
      <c r="F20" s="13">
        <f>SUM(C14:C18,F14:F18)</f>
        <v>559</v>
      </c>
      <c r="G20" s="114">
        <f>SUM(D14:D18,G14:G18)</f>
        <v>21</v>
      </c>
      <c r="H20" s="13"/>
      <c r="I20" s="14">
        <f>SUM(I14:I18)</f>
        <v>1759</v>
      </c>
      <c r="K20" s="3"/>
      <c r="L20" s="9"/>
      <c r="M20" s="12"/>
      <c r="N20" s="12"/>
      <c r="O20" s="13">
        <f>SUM(L14:L18,O14:O18)</f>
        <v>1193</v>
      </c>
      <c r="P20" s="13">
        <f>SUM(M14:M18,P14:P18)</f>
        <v>547</v>
      </c>
      <c r="Q20" s="114">
        <f>SUM(N14:N18,Q14:Q18)</f>
        <v>35</v>
      </c>
      <c r="R20" s="114"/>
      <c r="S20" s="117">
        <f>SUM(S14:S18)</f>
        <v>1740</v>
      </c>
    </row>
  </sheetData>
  <mergeCells count="4">
    <mergeCell ref="B2:I2"/>
    <mergeCell ref="L2:S2"/>
    <mergeCell ref="B12:I12"/>
    <mergeCell ref="L12:S12"/>
  </mergeCells>
  <pageMargins left="0.47244094488188981" right="0.59055118110236227" top="0.78740157480314965" bottom="0.59055118110236227" header="0.43307086614173229" footer="0.51181102362204722"/>
  <pageSetup paperSize="9" scale="75" orientation="landscape" r:id="rId1"/>
  <headerFooter alignWithMargins="0">
    <oddHeader>&amp;LKvalifikácia 1&amp;C&amp;"Arial,Tučné"&amp;18Majstrovstvá Slovenska MKL 2021&amp;R&amp;"Arial,Tučné"Žarnovica 4.9.2021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50" zoomScaleNormal="50" workbookViewId="0">
      <selection activeCell="L12" sqref="L12:S12"/>
    </sheetView>
  </sheetViews>
  <sheetFormatPr defaultRowHeight="12.75" x14ac:dyDescent="0.2"/>
  <cols>
    <col min="1" max="1" width="25.42578125" customWidth="1"/>
    <col min="2" max="2" width="8" customWidth="1"/>
    <col min="3" max="3" width="7.140625" customWidth="1"/>
    <col min="4" max="4" width="5.85546875" customWidth="1"/>
    <col min="5" max="5" width="10.28515625" customWidth="1"/>
    <col min="6" max="6" width="7.7109375" customWidth="1"/>
    <col min="7" max="8" width="6.140625" customWidth="1"/>
    <col min="9" max="9" width="14.28515625" customWidth="1"/>
    <col min="10" max="10" width="1.140625" customWidth="1"/>
    <col min="11" max="11" width="25.42578125" customWidth="1"/>
    <col min="12" max="12" width="8.7109375" customWidth="1"/>
    <col min="13" max="13" width="7.140625" customWidth="1"/>
    <col min="14" max="14" width="4.85546875" customWidth="1"/>
    <col min="15" max="15" width="11" customWidth="1"/>
    <col min="16" max="16" width="8.140625" customWidth="1"/>
    <col min="17" max="17" width="7.28515625" customWidth="1"/>
    <col min="18" max="18" width="5.5703125" customWidth="1"/>
    <col min="19" max="19" width="13.28515625" customWidth="1"/>
  </cols>
  <sheetData>
    <row r="1" spans="1:19" ht="58.5" customHeight="1" thickBot="1" x14ac:dyDescent="0.25"/>
    <row r="2" spans="1:19" s="2" customFormat="1" ht="30" customHeight="1" thickBot="1" x14ac:dyDescent="0.4">
      <c r="A2" s="354" t="s">
        <v>171</v>
      </c>
      <c r="B2" s="409" t="s">
        <v>41</v>
      </c>
      <c r="C2" s="410"/>
      <c r="D2" s="410"/>
      <c r="E2" s="410"/>
      <c r="F2" s="410"/>
      <c r="G2" s="410"/>
      <c r="H2" s="410"/>
      <c r="I2" s="411"/>
      <c r="K2" s="354" t="s">
        <v>172</v>
      </c>
      <c r="L2" s="409" t="s">
        <v>99</v>
      </c>
      <c r="M2" s="410"/>
      <c r="N2" s="410"/>
      <c r="O2" s="410"/>
      <c r="P2" s="410"/>
      <c r="Q2" s="410"/>
      <c r="R2" s="410"/>
      <c r="S2" s="411"/>
    </row>
    <row r="3" spans="1:19" s="2" customFormat="1" ht="20.25" customHeight="1" thickBot="1" x14ac:dyDescent="0.25">
      <c r="A3" s="27" t="s">
        <v>1</v>
      </c>
      <c r="B3" s="56" t="s">
        <v>2</v>
      </c>
      <c r="C3" s="141" t="s">
        <v>49</v>
      </c>
      <c r="D3" s="142" t="s">
        <v>50</v>
      </c>
      <c r="E3" s="26" t="s">
        <v>2</v>
      </c>
      <c r="F3" s="141" t="s">
        <v>49</v>
      </c>
      <c r="G3" s="143" t="s">
        <v>50</v>
      </c>
      <c r="H3" s="124" t="s">
        <v>50</v>
      </c>
      <c r="I3" s="55" t="s">
        <v>4</v>
      </c>
      <c r="K3" s="27" t="s">
        <v>1</v>
      </c>
      <c r="L3" s="56" t="s">
        <v>2</v>
      </c>
      <c r="M3" s="141" t="s">
        <v>49</v>
      </c>
      <c r="N3" s="142" t="s">
        <v>50</v>
      </c>
      <c r="O3" s="26" t="s">
        <v>2</v>
      </c>
      <c r="P3" s="141" t="s">
        <v>49</v>
      </c>
      <c r="Q3" s="143" t="s">
        <v>50</v>
      </c>
      <c r="R3" s="124" t="s">
        <v>50</v>
      </c>
      <c r="S3" s="55" t="s">
        <v>4</v>
      </c>
    </row>
    <row r="4" spans="1:19" s="2" customFormat="1" ht="36" customHeight="1" x14ac:dyDescent="0.2">
      <c r="A4" s="159" t="s">
        <v>102</v>
      </c>
      <c r="B4" s="89">
        <v>149</v>
      </c>
      <c r="C4" s="90">
        <v>54</v>
      </c>
      <c r="D4" s="148">
        <v>5</v>
      </c>
      <c r="E4" s="89">
        <v>128</v>
      </c>
      <c r="F4" s="90">
        <v>79</v>
      </c>
      <c r="G4" s="50">
        <v>4</v>
      </c>
      <c r="H4" s="49">
        <f>SUM(D4+G4)</f>
        <v>9</v>
      </c>
      <c r="I4" s="96">
        <f>SUM(B4+C4+E4+F4)</f>
        <v>410</v>
      </c>
      <c r="K4" s="163" t="s">
        <v>119</v>
      </c>
      <c r="L4" s="89">
        <v>155</v>
      </c>
      <c r="M4" s="90">
        <v>95</v>
      </c>
      <c r="N4" s="148">
        <v>0</v>
      </c>
      <c r="O4" s="89">
        <v>133</v>
      </c>
      <c r="P4" s="90">
        <v>62</v>
      </c>
      <c r="Q4" s="50">
        <v>2</v>
      </c>
      <c r="R4" s="49">
        <f>SUM(N4+Q4)</f>
        <v>2</v>
      </c>
      <c r="S4" s="96">
        <f>SUM(L4+M4+O4+P4)</f>
        <v>445</v>
      </c>
    </row>
    <row r="5" spans="1:19" s="2" customFormat="1" ht="36" customHeight="1" x14ac:dyDescent="0.2">
      <c r="A5" s="160" t="s">
        <v>113</v>
      </c>
      <c r="B5" s="91">
        <v>157</v>
      </c>
      <c r="C5" s="92">
        <v>77</v>
      </c>
      <c r="D5" s="149">
        <v>3</v>
      </c>
      <c r="E5" s="91">
        <v>161</v>
      </c>
      <c r="F5" s="92">
        <v>72</v>
      </c>
      <c r="G5" s="52">
        <v>2</v>
      </c>
      <c r="H5" s="51">
        <f>SUM(D5+G5)</f>
        <v>5</v>
      </c>
      <c r="I5" s="97">
        <f>SUM(B5+C5+E5+F5)</f>
        <v>467</v>
      </c>
      <c r="K5" s="164" t="s">
        <v>45</v>
      </c>
      <c r="L5" s="91">
        <v>159</v>
      </c>
      <c r="M5" s="92">
        <v>62</v>
      </c>
      <c r="N5" s="149">
        <v>7</v>
      </c>
      <c r="O5" s="91">
        <v>178</v>
      </c>
      <c r="P5" s="92">
        <v>54</v>
      </c>
      <c r="Q5" s="52">
        <v>5</v>
      </c>
      <c r="R5" s="51">
        <f>SUM(N5+Q5)</f>
        <v>12</v>
      </c>
      <c r="S5" s="97">
        <f>SUM(L5+M5+O5+P5)</f>
        <v>453</v>
      </c>
    </row>
    <row r="6" spans="1:19" s="2" customFormat="1" ht="36" customHeight="1" x14ac:dyDescent="0.2">
      <c r="A6" s="160" t="s">
        <v>118</v>
      </c>
      <c r="B6" s="91">
        <v>153</v>
      </c>
      <c r="C6" s="92">
        <v>51</v>
      </c>
      <c r="D6" s="149">
        <v>10</v>
      </c>
      <c r="E6" s="91">
        <v>153</v>
      </c>
      <c r="F6" s="92">
        <v>63</v>
      </c>
      <c r="G6" s="52">
        <v>3</v>
      </c>
      <c r="H6" s="51">
        <f>SUM(D6+G6)</f>
        <v>13</v>
      </c>
      <c r="I6" s="97">
        <f>SUM(B6+C6+E6+F6)</f>
        <v>420</v>
      </c>
      <c r="K6" s="164" t="s">
        <v>105</v>
      </c>
      <c r="L6" s="91">
        <v>172</v>
      </c>
      <c r="M6" s="92">
        <v>63</v>
      </c>
      <c r="N6" s="149">
        <v>3</v>
      </c>
      <c r="O6" s="91">
        <v>165</v>
      </c>
      <c r="P6" s="92">
        <v>90</v>
      </c>
      <c r="Q6" s="52">
        <v>3</v>
      </c>
      <c r="R6" s="51">
        <f>SUM(N6+Q6)</f>
        <v>6</v>
      </c>
      <c r="S6" s="97">
        <f>SUM(L6+M6+O6+P6)</f>
        <v>490</v>
      </c>
    </row>
    <row r="7" spans="1:19" s="2" customFormat="1" ht="36" customHeight="1" x14ac:dyDescent="0.2">
      <c r="A7" s="160" t="s">
        <v>101</v>
      </c>
      <c r="B7" s="91">
        <v>167</v>
      </c>
      <c r="C7" s="92">
        <v>63</v>
      </c>
      <c r="D7" s="149">
        <v>6</v>
      </c>
      <c r="E7" s="91">
        <v>135</v>
      </c>
      <c r="F7" s="92">
        <v>61</v>
      </c>
      <c r="G7" s="52">
        <v>4</v>
      </c>
      <c r="H7" s="51">
        <f>SUM(D7+G7)</f>
        <v>10</v>
      </c>
      <c r="I7" s="97">
        <f>SUM(B7+C7+E7+F7)</f>
        <v>426</v>
      </c>
      <c r="K7" s="164" t="s">
        <v>37</v>
      </c>
      <c r="L7" s="91">
        <v>142</v>
      </c>
      <c r="M7" s="92">
        <v>71</v>
      </c>
      <c r="N7" s="149">
        <v>4</v>
      </c>
      <c r="O7" s="91">
        <v>153</v>
      </c>
      <c r="P7" s="92">
        <v>63</v>
      </c>
      <c r="Q7" s="52">
        <v>5</v>
      </c>
      <c r="R7" s="51">
        <f>SUM(N7+Q7)</f>
        <v>9</v>
      </c>
      <c r="S7" s="97">
        <f>SUM(L7+M7+O7+P7)</f>
        <v>429</v>
      </c>
    </row>
    <row r="8" spans="1:19" s="2" customFormat="1" ht="36" customHeight="1" thickBot="1" x14ac:dyDescent="0.25">
      <c r="A8" s="48"/>
      <c r="B8" s="86"/>
      <c r="C8" s="94"/>
      <c r="D8" s="150"/>
      <c r="E8" s="86"/>
      <c r="F8" s="94"/>
      <c r="G8" s="54"/>
      <c r="H8" s="53">
        <f>SUM(D8+G8)</f>
        <v>0</v>
      </c>
      <c r="I8" s="98">
        <f>SUM(B8+C8+E8+F8)</f>
        <v>0</v>
      </c>
      <c r="K8" s="161"/>
      <c r="L8" s="86"/>
      <c r="M8" s="94"/>
      <c r="N8" s="150"/>
      <c r="O8" s="86"/>
      <c r="P8" s="94"/>
      <c r="Q8" s="250"/>
      <c r="R8" s="53"/>
      <c r="S8" s="98"/>
    </row>
    <row r="9" spans="1:19" s="2" customFormat="1" ht="21" customHeight="1" thickBot="1" x14ac:dyDescent="0.25">
      <c r="A9" s="1"/>
      <c r="B9" s="9"/>
      <c r="C9" s="9"/>
      <c r="D9" s="9"/>
      <c r="E9" s="42" t="s">
        <v>2</v>
      </c>
      <c r="F9" s="10" t="s">
        <v>3</v>
      </c>
      <c r="G9" s="146" t="s">
        <v>50</v>
      </c>
      <c r="H9" s="42"/>
      <c r="I9" s="116" t="s">
        <v>4</v>
      </c>
      <c r="K9" s="1"/>
      <c r="L9" s="9"/>
      <c r="M9" s="9"/>
      <c r="N9" s="9"/>
      <c r="O9" s="42" t="s">
        <v>2</v>
      </c>
      <c r="P9" s="10" t="s">
        <v>3</v>
      </c>
      <c r="Q9" s="146" t="s">
        <v>50</v>
      </c>
      <c r="R9" s="42"/>
      <c r="S9" s="118" t="s">
        <v>4</v>
      </c>
    </row>
    <row r="10" spans="1:19" s="2" customFormat="1" ht="36" customHeight="1" thickBot="1" x14ac:dyDescent="0.25">
      <c r="A10" s="3"/>
      <c r="B10" s="9"/>
      <c r="C10" s="12"/>
      <c r="D10" s="12"/>
      <c r="E10" s="13">
        <f>SUM(B4:B8,E4:E8)</f>
        <v>1203</v>
      </c>
      <c r="F10" s="13">
        <f>SUM(C4:C8,F4:F8)</f>
        <v>520</v>
      </c>
      <c r="G10" s="114">
        <f>SUM(D4:D8,G4:G8)</f>
        <v>37</v>
      </c>
      <c r="H10" s="114"/>
      <c r="I10" s="117">
        <f>SUM(I4:I8)</f>
        <v>1723</v>
      </c>
      <c r="K10" s="3"/>
      <c r="L10" s="9"/>
      <c r="M10" s="12"/>
      <c r="N10" s="12"/>
      <c r="O10" s="13">
        <f>SUM(L4:L8,O4:O8)</f>
        <v>1257</v>
      </c>
      <c r="P10" s="13">
        <f>SUM(M4:M8,P4:P8)</f>
        <v>560</v>
      </c>
      <c r="Q10" s="114">
        <f>SUM(N4:N8,Q4:Q8)</f>
        <v>29</v>
      </c>
      <c r="R10" s="114"/>
      <c r="S10" s="117">
        <f>SUM(S4:S8)</f>
        <v>1817</v>
      </c>
    </row>
    <row r="11" spans="1:19" ht="33" customHeight="1" thickBot="1" x14ac:dyDescent="0.25">
      <c r="M11" t="s">
        <v>17</v>
      </c>
    </row>
    <row r="12" spans="1:19" ht="33.75" customHeight="1" thickBot="1" x14ac:dyDescent="0.4">
      <c r="A12" s="354" t="s">
        <v>173</v>
      </c>
      <c r="B12" s="409" t="s">
        <v>187</v>
      </c>
      <c r="C12" s="410"/>
      <c r="D12" s="410"/>
      <c r="E12" s="410"/>
      <c r="F12" s="410"/>
      <c r="G12" s="410"/>
      <c r="H12" s="410"/>
      <c r="I12" s="411"/>
      <c r="K12" s="354" t="s">
        <v>174</v>
      </c>
      <c r="L12" s="409" t="s">
        <v>98</v>
      </c>
      <c r="M12" s="410"/>
      <c r="N12" s="410"/>
      <c r="O12" s="410"/>
      <c r="P12" s="410"/>
      <c r="Q12" s="410"/>
      <c r="R12" s="410"/>
      <c r="S12" s="411"/>
    </row>
    <row r="13" spans="1:19" ht="15.75" customHeight="1" thickBot="1" x14ac:dyDescent="0.25">
      <c r="A13" s="27" t="s">
        <v>1</v>
      </c>
      <c r="B13" s="56" t="s">
        <v>2</v>
      </c>
      <c r="C13" s="141" t="s">
        <v>49</v>
      </c>
      <c r="D13" s="142" t="s">
        <v>50</v>
      </c>
      <c r="E13" s="26" t="s">
        <v>2</v>
      </c>
      <c r="F13" s="141" t="s">
        <v>49</v>
      </c>
      <c r="G13" s="143" t="s">
        <v>50</v>
      </c>
      <c r="H13" s="124" t="s">
        <v>50</v>
      </c>
      <c r="I13" s="55" t="s">
        <v>4</v>
      </c>
      <c r="K13" s="27" t="s">
        <v>1</v>
      </c>
      <c r="L13" s="56" t="s">
        <v>2</v>
      </c>
      <c r="M13" s="141" t="s">
        <v>49</v>
      </c>
      <c r="N13" s="142" t="s">
        <v>50</v>
      </c>
      <c r="O13" s="26" t="s">
        <v>2</v>
      </c>
      <c r="P13" s="141" t="s">
        <v>49</v>
      </c>
      <c r="Q13" s="143" t="s">
        <v>50</v>
      </c>
      <c r="R13" s="124" t="s">
        <v>50</v>
      </c>
      <c r="S13" s="55" t="s">
        <v>4</v>
      </c>
    </row>
    <row r="14" spans="1:19" ht="36" customHeight="1" x14ac:dyDescent="0.2">
      <c r="A14" s="159" t="s">
        <v>188</v>
      </c>
      <c r="B14" s="89">
        <v>153</v>
      </c>
      <c r="C14" s="90">
        <v>69</v>
      </c>
      <c r="D14" s="148">
        <v>4</v>
      </c>
      <c r="E14" s="89">
        <v>152</v>
      </c>
      <c r="F14" s="90">
        <v>44</v>
      </c>
      <c r="G14" s="50">
        <v>9</v>
      </c>
      <c r="H14" s="49">
        <f>SUM(D14+G14)</f>
        <v>13</v>
      </c>
      <c r="I14" s="96">
        <f>SUM(B14+C14+E14+F14)</f>
        <v>418</v>
      </c>
      <c r="K14" s="159" t="s">
        <v>189</v>
      </c>
      <c r="L14" s="89">
        <v>158</v>
      </c>
      <c r="M14" s="90">
        <v>43</v>
      </c>
      <c r="N14" s="148">
        <v>5</v>
      </c>
      <c r="O14" s="89">
        <v>152</v>
      </c>
      <c r="P14" s="90">
        <v>71</v>
      </c>
      <c r="Q14" s="50">
        <v>3</v>
      </c>
      <c r="R14" s="49">
        <f>SUM(N14+Q14)</f>
        <v>8</v>
      </c>
      <c r="S14" s="96">
        <f>SUM(L14+M14+O14+P14)</f>
        <v>424</v>
      </c>
    </row>
    <row r="15" spans="1:19" ht="36" customHeight="1" x14ac:dyDescent="0.2">
      <c r="A15" s="160" t="s">
        <v>191</v>
      </c>
      <c r="B15" s="91">
        <v>132</v>
      </c>
      <c r="C15" s="92">
        <v>52</v>
      </c>
      <c r="D15" s="149">
        <v>7</v>
      </c>
      <c r="E15" s="91">
        <v>115</v>
      </c>
      <c r="F15" s="92">
        <v>51</v>
      </c>
      <c r="G15" s="52">
        <v>6</v>
      </c>
      <c r="H15" s="51">
        <f>SUM(D15+G15)</f>
        <v>13</v>
      </c>
      <c r="I15" s="97">
        <f>SUM(B15+C15+E15+F15)</f>
        <v>350</v>
      </c>
      <c r="K15" s="160" t="s">
        <v>63</v>
      </c>
      <c r="L15" s="91">
        <v>143</v>
      </c>
      <c r="M15" s="92">
        <v>63</v>
      </c>
      <c r="N15" s="149">
        <v>2</v>
      </c>
      <c r="O15" s="91">
        <v>142</v>
      </c>
      <c r="P15" s="92">
        <v>44</v>
      </c>
      <c r="Q15" s="52">
        <v>6</v>
      </c>
      <c r="R15" s="51">
        <f>SUM(N15+Q15)</f>
        <v>8</v>
      </c>
      <c r="S15" s="97">
        <f>SUM(L15+M15+O15+P15)</f>
        <v>392</v>
      </c>
    </row>
    <row r="16" spans="1:19" ht="36" customHeight="1" x14ac:dyDescent="0.2">
      <c r="A16" s="160" t="s">
        <v>114</v>
      </c>
      <c r="B16" s="91">
        <v>145</v>
      </c>
      <c r="C16" s="92">
        <v>80</v>
      </c>
      <c r="D16" s="149">
        <v>2</v>
      </c>
      <c r="E16" s="91">
        <v>151</v>
      </c>
      <c r="F16" s="92">
        <v>48</v>
      </c>
      <c r="G16" s="52">
        <v>2</v>
      </c>
      <c r="H16" s="51">
        <f>SUM(D16+G16)</f>
        <v>4</v>
      </c>
      <c r="I16" s="97">
        <f>SUM(B16+C16+E16+F16)</f>
        <v>424</v>
      </c>
      <c r="K16" s="160" t="s">
        <v>190</v>
      </c>
      <c r="L16" s="91">
        <v>138</v>
      </c>
      <c r="M16" s="92">
        <v>58</v>
      </c>
      <c r="N16" s="149">
        <v>7</v>
      </c>
      <c r="O16" s="91">
        <v>146</v>
      </c>
      <c r="P16" s="92">
        <v>61</v>
      </c>
      <c r="Q16" s="52">
        <v>4</v>
      </c>
      <c r="R16" s="51">
        <f>SUM(N16+Q16)</f>
        <v>11</v>
      </c>
      <c r="S16" s="97">
        <f>SUM(L16+M16+O16+P16)</f>
        <v>403</v>
      </c>
    </row>
    <row r="17" spans="1:19" ht="36" customHeight="1" x14ac:dyDescent="0.2">
      <c r="A17" s="160" t="s">
        <v>112</v>
      </c>
      <c r="B17" s="91">
        <v>137</v>
      </c>
      <c r="C17" s="92">
        <v>50</v>
      </c>
      <c r="D17" s="149">
        <v>7</v>
      </c>
      <c r="E17" s="91">
        <v>120</v>
      </c>
      <c r="F17" s="92">
        <v>67</v>
      </c>
      <c r="G17" s="52">
        <v>4</v>
      </c>
      <c r="H17" s="51">
        <f>SUM(D17+G17)</f>
        <v>11</v>
      </c>
      <c r="I17" s="97">
        <f>SUM(B17+C17+E17+F17)</f>
        <v>374</v>
      </c>
      <c r="K17" s="160" t="s">
        <v>103</v>
      </c>
      <c r="L17" s="91">
        <v>150</v>
      </c>
      <c r="M17" s="92">
        <v>71</v>
      </c>
      <c r="N17" s="149">
        <v>1</v>
      </c>
      <c r="O17" s="91">
        <v>141</v>
      </c>
      <c r="P17" s="92">
        <v>62</v>
      </c>
      <c r="Q17" s="52">
        <v>2</v>
      </c>
      <c r="R17" s="51">
        <f>SUM(N17+Q17)</f>
        <v>3</v>
      </c>
      <c r="S17" s="97">
        <f>SUM(L17+M17+O17+P17)</f>
        <v>424</v>
      </c>
    </row>
    <row r="18" spans="1:19" ht="36" customHeight="1" thickBot="1" x14ac:dyDescent="0.25">
      <c r="A18" s="161"/>
      <c r="B18" s="86"/>
      <c r="C18" s="94"/>
      <c r="D18" s="150"/>
      <c r="E18" s="86"/>
      <c r="F18" s="94"/>
      <c r="G18" s="54"/>
      <c r="H18" s="53">
        <f>SUM(D18+G18)</f>
        <v>0</v>
      </c>
      <c r="I18" s="98">
        <f>SUM(B18+C18+E18+F18)</f>
        <v>0</v>
      </c>
      <c r="K18" s="161"/>
      <c r="L18" s="86"/>
      <c r="M18" s="94"/>
      <c r="N18" s="150"/>
      <c r="O18" s="86"/>
      <c r="P18" s="94"/>
      <c r="Q18" s="54"/>
      <c r="R18" s="53">
        <f>SUM(N18+Q18)</f>
        <v>0</v>
      </c>
      <c r="S18" s="98">
        <f>SUM(L18+M18+O18+P18)</f>
        <v>0</v>
      </c>
    </row>
    <row r="19" spans="1:19" ht="21" thickBot="1" x14ac:dyDescent="0.25">
      <c r="A19" s="6"/>
      <c r="B19" s="9"/>
      <c r="C19" s="9"/>
      <c r="D19" s="9"/>
      <c r="E19" s="8" t="s">
        <v>2</v>
      </c>
      <c r="F19" s="10" t="s">
        <v>3</v>
      </c>
      <c r="G19" s="146" t="s">
        <v>50</v>
      </c>
      <c r="H19" s="10"/>
      <c r="I19" s="7" t="s">
        <v>4</v>
      </c>
      <c r="K19" s="1"/>
      <c r="L19" s="9"/>
      <c r="M19" s="9"/>
      <c r="N19" s="9"/>
      <c r="O19" s="8" t="s">
        <v>2</v>
      </c>
      <c r="P19" s="10" t="s">
        <v>3</v>
      </c>
      <c r="Q19" s="146" t="s">
        <v>50</v>
      </c>
      <c r="R19" s="42"/>
      <c r="S19" s="118" t="s">
        <v>4</v>
      </c>
    </row>
    <row r="20" spans="1:19" ht="27" thickBot="1" x14ac:dyDescent="0.25">
      <c r="A20" s="11"/>
      <c r="B20" s="9"/>
      <c r="C20" s="12"/>
      <c r="D20" s="12"/>
      <c r="E20" s="13">
        <f>SUM(B14:B18,E14:E18)</f>
        <v>1105</v>
      </c>
      <c r="F20" s="13">
        <f>SUM(C14:C18,F14:F18)</f>
        <v>461</v>
      </c>
      <c r="G20" s="114">
        <f>SUM(D14:D18,G14:G18)</f>
        <v>41</v>
      </c>
      <c r="H20" s="13"/>
      <c r="I20" s="14">
        <f>SUM(I14:I18)</f>
        <v>1566</v>
      </c>
      <c r="K20" s="3"/>
      <c r="L20" s="9"/>
      <c r="M20" s="12"/>
      <c r="N20" s="12"/>
      <c r="O20" s="13">
        <f>SUM(L14:L18,O14:O18)</f>
        <v>1170</v>
      </c>
      <c r="P20" s="13">
        <f>SUM(M14:M18,P14:P18)</f>
        <v>473</v>
      </c>
      <c r="Q20" s="114">
        <f>SUM(N14:N18,Q14:Q18)</f>
        <v>30</v>
      </c>
      <c r="R20" s="114"/>
      <c r="S20" s="117">
        <f>SUM(S14:S18)</f>
        <v>1643</v>
      </c>
    </row>
  </sheetData>
  <mergeCells count="4">
    <mergeCell ref="B2:I2"/>
    <mergeCell ref="L2:S2"/>
    <mergeCell ref="B12:I12"/>
    <mergeCell ref="L12:S12"/>
  </mergeCells>
  <pageMargins left="0.47244094488188981" right="0.59055118110236227" top="0.78740157480314965" bottom="0.59055118110236227" header="0.43307086614173229" footer="0.51181102362204722"/>
  <pageSetup paperSize="9" scale="75" orientation="landscape" r:id="rId1"/>
  <headerFooter alignWithMargins="0">
    <oddHeader>&amp;LKvalifikácia 2&amp;C&amp;"Arial,Tučné"&amp;18Majstrovstvá Slovenska MKL 2021&amp;R&amp;"Arial,Tučné"Žarnovica 4.9.2021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75" zoomScaleNormal="75" workbookViewId="0">
      <selection activeCell="K7" sqref="K7"/>
    </sheetView>
  </sheetViews>
  <sheetFormatPr defaultRowHeight="12.75" x14ac:dyDescent="0.2"/>
  <cols>
    <col min="1" max="1" width="23.85546875" customWidth="1"/>
    <col min="2" max="2" width="8" customWidth="1"/>
    <col min="3" max="3" width="7.140625" customWidth="1"/>
    <col min="4" max="4" width="5.85546875" customWidth="1"/>
    <col min="5" max="5" width="11.5703125" customWidth="1"/>
    <col min="6" max="6" width="7.7109375" customWidth="1"/>
    <col min="7" max="8" width="6.140625" customWidth="1"/>
    <col min="9" max="9" width="13.5703125" customWidth="1"/>
    <col min="10" max="10" width="1.140625" customWidth="1"/>
    <col min="11" max="11" width="23.85546875" customWidth="1"/>
    <col min="12" max="12" width="8.7109375" customWidth="1"/>
    <col min="13" max="13" width="7.140625" customWidth="1"/>
    <col min="14" max="14" width="5.5703125" customWidth="1"/>
    <col min="15" max="15" width="10.28515625" customWidth="1"/>
    <col min="16" max="16" width="8.140625" customWidth="1"/>
    <col min="17" max="17" width="7.28515625" customWidth="1"/>
    <col min="18" max="18" width="5.5703125" customWidth="1"/>
    <col min="19" max="19" width="13.28515625" customWidth="1"/>
  </cols>
  <sheetData>
    <row r="1" spans="1:19" ht="61.5" customHeight="1" thickBot="1" x14ac:dyDescent="0.25"/>
    <row r="2" spans="1:19" s="2" customFormat="1" ht="30" customHeight="1" thickBot="1" x14ac:dyDescent="0.4">
      <c r="A2" s="354" t="s">
        <v>175</v>
      </c>
      <c r="B2" s="409" t="s">
        <v>54</v>
      </c>
      <c r="C2" s="410"/>
      <c r="D2" s="410"/>
      <c r="E2" s="410"/>
      <c r="F2" s="410"/>
      <c r="G2" s="410"/>
      <c r="H2" s="410"/>
      <c r="I2" s="411"/>
      <c r="K2" s="354" t="s">
        <v>176</v>
      </c>
      <c r="L2" s="409" t="s">
        <v>166</v>
      </c>
      <c r="M2" s="410"/>
      <c r="N2" s="410"/>
      <c r="O2" s="410"/>
      <c r="P2" s="410"/>
      <c r="Q2" s="410"/>
      <c r="R2" s="410"/>
      <c r="S2" s="411"/>
    </row>
    <row r="3" spans="1:19" s="2" customFormat="1" ht="20.25" customHeight="1" thickBot="1" x14ac:dyDescent="0.25">
      <c r="A3" s="27" t="s">
        <v>1</v>
      </c>
      <c r="B3" s="56" t="s">
        <v>2</v>
      </c>
      <c r="C3" s="141" t="s">
        <v>49</v>
      </c>
      <c r="D3" s="142" t="s">
        <v>50</v>
      </c>
      <c r="E3" s="26" t="s">
        <v>2</v>
      </c>
      <c r="F3" s="141" t="s">
        <v>49</v>
      </c>
      <c r="G3" s="143" t="s">
        <v>50</v>
      </c>
      <c r="H3" s="124" t="s">
        <v>50</v>
      </c>
      <c r="I3" s="55" t="s">
        <v>4</v>
      </c>
      <c r="K3" s="27" t="s">
        <v>1</v>
      </c>
      <c r="L3" s="56" t="s">
        <v>2</v>
      </c>
      <c r="M3" s="141" t="s">
        <v>49</v>
      </c>
      <c r="N3" s="142" t="s">
        <v>50</v>
      </c>
      <c r="O3" s="26" t="s">
        <v>2</v>
      </c>
      <c r="P3" s="141" t="s">
        <v>49</v>
      </c>
      <c r="Q3" s="143" t="s">
        <v>50</v>
      </c>
      <c r="R3" s="124" t="s">
        <v>50</v>
      </c>
      <c r="S3" s="55" t="s">
        <v>4</v>
      </c>
    </row>
    <row r="4" spans="1:19" s="2" customFormat="1" ht="36" customHeight="1" x14ac:dyDescent="0.2">
      <c r="A4" s="159" t="s">
        <v>192</v>
      </c>
      <c r="B4" s="89">
        <v>146</v>
      </c>
      <c r="C4" s="90">
        <v>71</v>
      </c>
      <c r="D4" s="148">
        <v>5</v>
      </c>
      <c r="E4" s="89">
        <v>135</v>
      </c>
      <c r="F4" s="90">
        <v>70</v>
      </c>
      <c r="G4" s="50">
        <v>1</v>
      </c>
      <c r="H4" s="49">
        <f>SUM(D4+G4)</f>
        <v>6</v>
      </c>
      <c r="I4" s="96">
        <f>SUM(B4+C4+E4+F4)</f>
        <v>422</v>
      </c>
      <c r="K4" s="159" t="s">
        <v>194</v>
      </c>
      <c r="L4" s="89">
        <v>124</v>
      </c>
      <c r="M4" s="90">
        <v>52</v>
      </c>
      <c r="N4" s="148">
        <v>6</v>
      </c>
      <c r="O4" s="89">
        <v>128</v>
      </c>
      <c r="P4" s="90">
        <v>60</v>
      </c>
      <c r="Q4" s="50">
        <v>8</v>
      </c>
      <c r="R4" s="49">
        <f>SUM(N4+Q4)</f>
        <v>14</v>
      </c>
      <c r="S4" s="96">
        <f>SUM(L4+M4+O4+P4)</f>
        <v>364</v>
      </c>
    </row>
    <row r="5" spans="1:19" s="2" customFormat="1" ht="36" customHeight="1" x14ac:dyDescent="0.2">
      <c r="A5" s="160" t="s">
        <v>56</v>
      </c>
      <c r="B5" s="91">
        <v>165</v>
      </c>
      <c r="C5" s="92">
        <v>69</v>
      </c>
      <c r="D5" s="149">
        <v>5</v>
      </c>
      <c r="E5" s="91">
        <v>144</v>
      </c>
      <c r="F5" s="92">
        <v>88</v>
      </c>
      <c r="G5" s="52">
        <v>2</v>
      </c>
      <c r="H5" s="51">
        <f>SUM(D5+G5)</f>
        <v>7</v>
      </c>
      <c r="I5" s="97">
        <f>SUM(B5+C5+E5+F5)</f>
        <v>466</v>
      </c>
      <c r="K5" s="355" t="s">
        <v>195</v>
      </c>
      <c r="L5" s="91">
        <v>134</v>
      </c>
      <c r="M5" s="92">
        <v>50</v>
      </c>
      <c r="N5" s="149">
        <v>3</v>
      </c>
      <c r="O5" s="91">
        <v>136</v>
      </c>
      <c r="P5" s="92">
        <v>53</v>
      </c>
      <c r="Q5" s="52">
        <v>4</v>
      </c>
      <c r="R5" s="51">
        <f>SUM(N5+Q5)</f>
        <v>7</v>
      </c>
      <c r="S5" s="97">
        <f>SUM(L5+M5+O5+P5)</f>
        <v>373</v>
      </c>
    </row>
    <row r="6" spans="1:19" s="2" customFormat="1" ht="36" customHeight="1" x14ac:dyDescent="0.2">
      <c r="A6" s="160" t="s">
        <v>193</v>
      </c>
      <c r="B6" s="91">
        <v>149</v>
      </c>
      <c r="C6" s="92">
        <v>53</v>
      </c>
      <c r="D6" s="149">
        <v>6</v>
      </c>
      <c r="E6" s="91">
        <v>135</v>
      </c>
      <c r="F6" s="92">
        <v>70</v>
      </c>
      <c r="G6" s="52">
        <v>7</v>
      </c>
      <c r="H6" s="51">
        <f>SUM(D6+G6)</f>
        <v>13</v>
      </c>
      <c r="I6" s="97">
        <f>SUM(B6+C6+E6+F6)</f>
        <v>407</v>
      </c>
      <c r="K6" s="160" t="s">
        <v>196</v>
      </c>
      <c r="L6" s="91">
        <v>142</v>
      </c>
      <c r="M6" s="92">
        <v>69</v>
      </c>
      <c r="N6" s="149">
        <v>4</v>
      </c>
      <c r="O6" s="91">
        <v>155</v>
      </c>
      <c r="P6" s="92">
        <v>63</v>
      </c>
      <c r="Q6" s="52">
        <v>3</v>
      </c>
      <c r="R6" s="51">
        <f>SUM(N6+Q6)</f>
        <v>7</v>
      </c>
      <c r="S6" s="97">
        <f>SUM(L6+M6+O6+P6)</f>
        <v>429</v>
      </c>
    </row>
    <row r="7" spans="1:19" s="2" customFormat="1" ht="36" customHeight="1" x14ac:dyDescent="0.2">
      <c r="A7" s="160" t="s">
        <v>55</v>
      </c>
      <c r="B7" s="91">
        <v>139</v>
      </c>
      <c r="C7" s="92">
        <v>63</v>
      </c>
      <c r="D7" s="149">
        <v>4</v>
      </c>
      <c r="E7" s="91">
        <v>158</v>
      </c>
      <c r="F7" s="92">
        <v>61</v>
      </c>
      <c r="G7" s="52">
        <v>3</v>
      </c>
      <c r="H7" s="51">
        <f>SUM(D7+G7)</f>
        <v>7</v>
      </c>
      <c r="I7" s="97">
        <f>SUM(B7+C7+E7+F7)</f>
        <v>421</v>
      </c>
      <c r="K7" s="160" t="s">
        <v>197</v>
      </c>
      <c r="L7" s="91">
        <v>154</v>
      </c>
      <c r="M7" s="92">
        <v>70</v>
      </c>
      <c r="N7" s="149">
        <v>4</v>
      </c>
      <c r="O7" s="91">
        <v>168</v>
      </c>
      <c r="P7" s="92">
        <v>71</v>
      </c>
      <c r="Q7" s="52">
        <v>2</v>
      </c>
      <c r="R7" s="51">
        <f>SUM(N7+Q7)</f>
        <v>6</v>
      </c>
      <c r="S7" s="97">
        <f>SUM(L7+M7+O7+P7)</f>
        <v>463</v>
      </c>
    </row>
    <row r="8" spans="1:19" s="2" customFormat="1" ht="36" customHeight="1" thickBot="1" x14ac:dyDescent="0.25">
      <c r="A8" s="161"/>
      <c r="B8" s="86"/>
      <c r="C8" s="94"/>
      <c r="D8" s="93"/>
      <c r="E8" s="86"/>
      <c r="F8" s="94"/>
      <c r="G8" s="54"/>
      <c r="H8" s="115"/>
      <c r="I8" s="98"/>
      <c r="K8" s="161"/>
      <c r="L8" s="86"/>
      <c r="M8" s="94"/>
      <c r="N8" s="93"/>
      <c r="O8" s="86"/>
      <c r="P8" s="94"/>
      <c r="Q8" s="54"/>
      <c r="R8" s="115"/>
      <c r="S8" s="98"/>
    </row>
    <row r="9" spans="1:19" s="2" customFormat="1" ht="21" customHeight="1" thickBot="1" x14ac:dyDescent="0.25">
      <c r="A9" s="1"/>
      <c r="B9" s="9"/>
      <c r="C9" s="9"/>
      <c r="D9" s="9"/>
      <c r="E9" s="42" t="s">
        <v>2</v>
      </c>
      <c r="F9" s="10" t="s">
        <v>3</v>
      </c>
      <c r="G9" s="146" t="s">
        <v>50</v>
      </c>
      <c r="H9" s="42"/>
      <c r="I9" s="116" t="s">
        <v>4</v>
      </c>
      <c r="K9" s="1"/>
      <c r="L9" s="9"/>
      <c r="M9" s="9"/>
      <c r="N9" s="9"/>
      <c r="O9" s="42" t="s">
        <v>2</v>
      </c>
      <c r="P9" s="10" t="s">
        <v>3</v>
      </c>
      <c r="Q9" s="146" t="s">
        <v>50</v>
      </c>
      <c r="R9" s="42"/>
      <c r="S9" s="118" t="s">
        <v>4</v>
      </c>
    </row>
    <row r="10" spans="1:19" s="2" customFormat="1" ht="36" customHeight="1" thickBot="1" x14ac:dyDescent="0.25">
      <c r="A10" s="3"/>
      <c r="B10" s="9"/>
      <c r="C10" s="12"/>
      <c r="D10" s="12"/>
      <c r="E10" s="13">
        <f>SUM(B4:B8,E4:E8)</f>
        <v>1171</v>
      </c>
      <c r="F10" s="13">
        <f>SUM(C4:C8,F4:F8)</f>
        <v>545</v>
      </c>
      <c r="G10" s="114">
        <f>SUM(D4:D8,G4:G8)</f>
        <v>33</v>
      </c>
      <c r="H10" s="114"/>
      <c r="I10" s="117">
        <f>SUM(I4:I8)</f>
        <v>1716</v>
      </c>
      <c r="K10" s="3"/>
      <c r="L10" s="9"/>
      <c r="M10" s="12"/>
      <c r="N10" s="12"/>
      <c r="O10" s="13">
        <f>SUM(L4:L8,O4:O8)</f>
        <v>1141</v>
      </c>
      <c r="P10" s="13">
        <f>SUM(M4:M8,P4:P8)</f>
        <v>488</v>
      </c>
      <c r="Q10" s="114">
        <f>SUM(N4:N8,Q4:Q8)</f>
        <v>34</v>
      </c>
      <c r="R10" s="114"/>
      <c r="S10" s="117">
        <f>SUM(S4:S8)</f>
        <v>1629</v>
      </c>
    </row>
    <row r="11" spans="1:19" ht="33" customHeight="1" thickBot="1" x14ac:dyDescent="0.25">
      <c r="M11" t="s">
        <v>17</v>
      </c>
    </row>
    <row r="12" spans="1:19" ht="33.75" customHeight="1" thickBot="1" x14ac:dyDescent="0.4">
      <c r="A12" s="99" t="s">
        <v>0</v>
      </c>
      <c r="B12" s="409"/>
      <c r="C12" s="410"/>
      <c r="D12" s="410"/>
      <c r="E12" s="410"/>
      <c r="F12" s="410"/>
      <c r="G12" s="410"/>
      <c r="H12" s="410"/>
      <c r="I12" s="411"/>
      <c r="K12" s="353" t="s">
        <v>177</v>
      </c>
      <c r="L12" s="409"/>
      <c r="M12" s="410"/>
      <c r="N12" s="410"/>
      <c r="O12" s="410"/>
      <c r="P12" s="410"/>
      <c r="Q12" s="410"/>
      <c r="R12" s="410"/>
      <c r="S12" s="411"/>
    </row>
    <row r="13" spans="1:19" ht="15.75" customHeight="1" thickBot="1" x14ac:dyDescent="0.25">
      <c r="A13" s="27" t="s">
        <v>1</v>
      </c>
      <c r="B13" s="56" t="s">
        <v>2</v>
      </c>
      <c r="C13" s="141" t="s">
        <v>49</v>
      </c>
      <c r="D13" s="142" t="s">
        <v>50</v>
      </c>
      <c r="E13" s="26" t="s">
        <v>2</v>
      </c>
      <c r="F13" s="141" t="s">
        <v>49</v>
      </c>
      <c r="G13" s="143" t="s">
        <v>50</v>
      </c>
      <c r="H13" s="124" t="s">
        <v>50</v>
      </c>
      <c r="I13" s="55" t="s">
        <v>4</v>
      </c>
      <c r="K13" s="27" t="s">
        <v>1</v>
      </c>
      <c r="L13" s="56" t="s">
        <v>2</v>
      </c>
      <c r="M13" s="141" t="s">
        <v>49</v>
      </c>
      <c r="N13" s="142" t="s">
        <v>50</v>
      </c>
      <c r="O13" s="26" t="s">
        <v>2</v>
      </c>
      <c r="P13" s="141" t="s">
        <v>49</v>
      </c>
      <c r="Q13" s="143" t="s">
        <v>50</v>
      </c>
      <c r="R13" s="124" t="s">
        <v>50</v>
      </c>
      <c r="S13" s="55" t="s">
        <v>4</v>
      </c>
    </row>
    <row r="14" spans="1:19" ht="36" customHeight="1" x14ac:dyDescent="0.2">
      <c r="A14" s="159"/>
      <c r="B14" s="89"/>
      <c r="C14" s="90"/>
      <c r="D14" s="251"/>
      <c r="E14" s="89"/>
      <c r="F14" s="90"/>
      <c r="G14" s="252"/>
      <c r="H14" s="49">
        <f>SUM(D14+G14)</f>
        <v>0</v>
      </c>
      <c r="I14" s="96">
        <f>SUM(B14+C14+E14+F14)</f>
        <v>0</v>
      </c>
      <c r="K14" s="159"/>
      <c r="L14" s="89"/>
      <c r="M14" s="90"/>
      <c r="N14" s="251"/>
      <c r="O14" s="89"/>
      <c r="P14" s="90"/>
      <c r="Q14" s="252"/>
      <c r="R14" s="49">
        <f>SUM(N14+Q14)</f>
        <v>0</v>
      </c>
      <c r="S14" s="96">
        <f>SUM(L14+M14+O14+P14)</f>
        <v>0</v>
      </c>
    </row>
    <row r="15" spans="1:19" ht="36" customHeight="1" x14ac:dyDescent="0.2">
      <c r="A15" s="160"/>
      <c r="B15" s="91"/>
      <c r="C15" s="92"/>
      <c r="D15" s="248"/>
      <c r="E15" s="91"/>
      <c r="F15" s="92"/>
      <c r="G15" s="249"/>
      <c r="H15" s="51">
        <f>SUM(D15+G15)</f>
        <v>0</v>
      </c>
      <c r="I15" s="97">
        <f>SUM(B15+C15+E15+F15)</f>
        <v>0</v>
      </c>
      <c r="K15" s="160"/>
      <c r="L15" s="91"/>
      <c r="M15" s="92"/>
      <c r="N15" s="248"/>
      <c r="O15" s="91"/>
      <c r="P15" s="92"/>
      <c r="Q15" s="249"/>
      <c r="R15" s="51">
        <f>SUM(N15+Q15)</f>
        <v>0</v>
      </c>
      <c r="S15" s="97">
        <f>SUM(L15+M15+O15+P15)</f>
        <v>0</v>
      </c>
    </row>
    <row r="16" spans="1:19" ht="36" customHeight="1" x14ac:dyDescent="0.2">
      <c r="A16" s="160"/>
      <c r="B16" s="91"/>
      <c r="C16" s="92"/>
      <c r="D16" s="248"/>
      <c r="E16" s="91"/>
      <c r="F16" s="92"/>
      <c r="G16" s="249"/>
      <c r="H16" s="51">
        <f>SUM(D16+G16)</f>
        <v>0</v>
      </c>
      <c r="I16" s="97">
        <f>SUM(B16+C16+E16+F16)</f>
        <v>0</v>
      </c>
      <c r="K16" s="160"/>
      <c r="L16" s="91"/>
      <c r="M16" s="92"/>
      <c r="N16" s="248"/>
      <c r="O16" s="91"/>
      <c r="P16" s="92"/>
      <c r="Q16" s="249"/>
      <c r="R16" s="51">
        <f>SUM(N16+Q16)</f>
        <v>0</v>
      </c>
      <c r="S16" s="97">
        <f>SUM(L16+M16+O16+P16)</f>
        <v>0</v>
      </c>
    </row>
    <row r="17" spans="1:19" ht="36" customHeight="1" x14ac:dyDescent="0.2">
      <c r="A17" s="160"/>
      <c r="B17" s="91"/>
      <c r="C17" s="92"/>
      <c r="D17" s="248"/>
      <c r="E17" s="91"/>
      <c r="F17" s="92"/>
      <c r="G17" s="249"/>
      <c r="H17" s="51">
        <f>SUM(D17+G17)</f>
        <v>0</v>
      </c>
      <c r="I17" s="97">
        <f>SUM(B17+C17+E17+F17)</f>
        <v>0</v>
      </c>
      <c r="K17" s="160"/>
      <c r="L17" s="91"/>
      <c r="M17" s="92"/>
      <c r="N17" s="248"/>
      <c r="O17" s="91"/>
      <c r="P17" s="92"/>
      <c r="Q17" s="249"/>
      <c r="R17" s="51">
        <f>SUM(N17+Q17)</f>
        <v>0</v>
      </c>
      <c r="S17" s="97">
        <f>SUM(L17+M17+O17+P17)</f>
        <v>0</v>
      </c>
    </row>
    <row r="18" spans="1:19" ht="36" customHeight="1" thickBot="1" x14ac:dyDescent="0.25">
      <c r="A18" s="161"/>
      <c r="B18" s="86"/>
      <c r="C18" s="94"/>
      <c r="D18" s="93"/>
      <c r="E18" s="86"/>
      <c r="F18" s="94"/>
      <c r="G18" s="54"/>
      <c r="H18" s="115"/>
      <c r="I18" s="98"/>
      <c r="K18" s="161"/>
      <c r="L18" s="86"/>
      <c r="M18" s="94"/>
      <c r="N18" s="93"/>
      <c r="O18" s="86"/>
      <c r="P18" s="94"/>
      <c r="Q18" s="54"/>
      <c r="R18" s="115"/>
      <c r="S18" s="98"/>
    </row>
    <row r="19" spans="1:19" ht="21" thickBot="1" x14ac:dyDescent="0.25">
      <c r="A19" s="6"/>
      <c r="B19" s="9"/>
      <c r="C19" s="9"/>
      <c r="D19" s="9"/>
      <c r="E19" s="8" t="s">
        <v>2</v>
      </c>
      <c r="F19" s="10" t="s">
        <v>3</v>
      </c>
      <c r="G19" s="146" t="s">
        <v>50</v>
      </c>
      <c r="H19" s="10"/>
      <c r="I19" s="7" t="s">
        <v>4</v>
      </c>
      <c r="K19" s="1"/>
      <c r="L19" s="9"/>
      <c r="M19" s="9"/>
      <c r="N19" s="9"/>
      <c r="O19" s="8" t="s">
        <v>2</v>
      </c>
      <c r="P19" s="10" t="s">
        <v>3</v>
      </c>
      <c r="Q19" s="146" t="s">
        <v>50</v>
      </c>
      <c r="R19" s="42"/>
      <c r="S19" s="118" t="s">
        <v>4</v>
      </c>
    </row>
    <row r="20" spans="1:19" ht="27" thickBot="1" x14ac:dyDescent="0.25">
      <c r="A20" s="11"/>
      <c r="B20" s="9"/>
      <c r="C20" s="12"/>
      <c r="D20" s="12"/>
      <c r="E20" s="13">
        <f>SUM(B14:B18,E14:E18)</f>
        <v>0</v>
      </c>
      <c r="F20" s="13">
        <f>SUM(C14:C18,F14:F18)</f>
        <v>0</v>
      </c>
      <c r="G20" s="114">
        <f>SUM(D14:D18,G14:G18)</f>
        <v>0</v>
      </c>
      <c r="H20" s="13"/>
      <c r="I20" s="14">
        <f>SUM(I14:I18)</f>
        <v>0</v>
      </c>
      <c r="K20" s="3"/>
      <c r="L20" s="9"/>
      <c r="M20" s="12"/>
      <c r="N20" s="12"/>
      <c r="O20" s="13">
        <f>SUM(L14:L18,O14:O18)</f>
        <v>0</v>
      </c>
      <c r="P20" s="13">
        <f>SUM(M14:M18,P14:P18)</f>
        <v>0</v>
      </c>
      <c r="Q20" s="114">
        <f>SUM(N14:N18,Q14:Q18)</f>
        <v>0</v>
      </c>
      <c r="R20" s="114"/>
      <c r="S20" s="117">
        <f>SUM(S14:S18)</f>
        <v>0</v>
      </c>
    </row>
  </sheetData>
  <mergeCells count="4">
    <mergeCell ref="B2:I2"/>
    <mergeCell ref="L2:S2"/>
    <mergeCell ref="B12:I12"/>
    <mergeCell ref="L12:S12"/>
  </mergeCells>
  <pageMargins left="0.47244094488188981" right="0.59055118110236227" top="0.78740157480314965" bottom="0.59055118110236227" header="0.43307086614173229" footer="0.51181102362204722"/>
  <pageSetup paperSize="9" scale="75" orientation="landscape" r:id="rId1"/>
  <headerFooter alignWithMargins="0">
    <oddHeader>&amp;LKvalifikácia 3&amp;C&amp;"Arial,Tučné"&amp;18Majstrovstvá Slovenska MKL 2021&amp;R&amp;"Arial,Tučné"Žarnovica 4.9.2021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opLeftCell="A6" zoomScale="50" zoomScaleNormal="50" workbookViewId="0">
      <selection activeCell="L20" sqref="L20:M20"/>
    </sheetView>
  </sheetViews>
  <sheetFormatPr defaultColWidth="9.140625" defaultRowHeight="12.75" x14ac:dyDescent="0.2"/>
  <cols>
    <col min="1" max="1" width="20.7109375" style="4" customWidth="1"/>
    <col min="2" max="2" width="11.140625" style="4" customWidth="1"/>
    <col min="3" max="3" width="10.5703125" style="4" customWidth="1"/>
    <col min="4" max="4" width="11.5703125" style="4" customWidth="1"/>
    <col min="5" max="5" width="9.85546875" style="4" customWidth="1"/>
    <col min="6" max="6" width="10.5703125" style="4" customWidth="1"/>
    <col min="7" max="7" width="10.7109375" style="4" customWidth="1"/>
    <col min="8" max="8" width="6.28515625" style="4" customWidth="1"/>
    <col min="9" max="9" width="7.28515625" style="4" customWidth="1"/>
    <col min="10" max="10" width="20.5703125" style="4" customWidth="1"/>
    <col min="11" max="11" width="2.42578125" style="4" customWidth="1"/>
    <col min="12" max="12" width="27.140625" style="4" customWidth="1"/>
    <col min="13" max="13" width="12" style="4" customWidth="1"/>
    <col min="14" max="14" width="10.5703125" style="4" customWidth="1"/>
    <col min="15" max="15" width="12.85546875" style="4" customWidth="1"/>
    <col min="16" max="16" width="10.5703125" style="4" customWidth="1"/>
    <col min="17" max="17" width="12.28515625" style="4" customWidth="1"/>
    <col min="18" max="18" width="11.85546875" style="4" customWidth="1"/>
    <col min="19" max="20" width="9.140625" style="4"/>
    <col min="21" max="21" width="12.5703125" style="4" customWidth="1"/>
    <col min="22" max="16384" width="9.140625" style="4"/>
  </cols>
  <sheetData>
    <row r="1" spans="1:21" ht="58.5" customHeight="1" thickBot="1" x14ac:dyDescent="0.25"/>
    <row r="2" spans="1:21" s="5" customFormat="1" ht="33" customHeight="1" thickBot="1" x14ac:dyDescent="0.4">
      <c r="A2" s="412" t="s">
        <v>0</v>
      </c>
      <c r="B2" s="413"/>
      <c r="C2" s="409" t="s">
        <v>121</v>
      </c>
      <c r="D2" s="410"/>
      <c r="E2" s="410"/>
      <c r="F2" s="410"/>
      <c r="G2" s="410"/>
      <c r="H2" s="410"/>
      <c r="I2" s="410"/>
      <c r="J2" s="411"/>
      <c r="L2" s="412" t="s">
        <v>0</v>
      </c>
      <c r="M2" s="413"/>
      <c r="N2" s="409" t="s">
        <v>120</v>
      </c>
      <c r="O2" s="410"/>
      <c r="P2" s="410"/>
      <c r="Q2" s="410"/>
      <c r="R2" s="410"/>
      <c r="S2" s="410"/>
      <c r="T2" s="410"/>
      <c r="U2" s="411"/>
    </row>
    <row r="3" spans="1:21" s="5" customFormat="1" ht="20.25" customHeight="1" thickBot="1" x14ac:dyDescent="0.25">
      <c r="A3" s="432" t="s">
        <v>1</v>
      </c>
      <c r="B3" s="433"/>
      <c r="C3" s="61" t="s">
        <v>2</v>
      </c>
      <c r="D3" s="60" t="s">
        <v>3</v>
      </c>
      <c r="E3" s="125" t="s">
        <v>51</v>
      </c>
      <c r="F3" s="61" t="s">
        <v>2</v>
      </c>
      <c r="G3" s="60" t="s">
        <v>3</v>
      </c>
      <c r="H3" s="132" t="s">
        <v>51</v>
      </c>
      <c r="I3" s="130" t="s">
        <v>52</v>
      </c>
      <c r="J3" s="131" t="s">
        <v>4</v>
      </c>
      <c r="L3" s="414" t="s">
        <v>1</v>
      </c>
      <c r="M3" s="415"/>
      <c r="N3" s="61" t="s">
        <v>2</v>
      </c>
      <c r="O3" s="60" t="s">
        <v>3</v>
      </c>
      <c r="P3" s="125" t="s">
        <v>51</v>
      </c>
      <c r="Q3" s="61" t="s">
        <v>2</v>
      </c>
      <c r="R3" s="60" t="s">
        <v>3</v>
      </c>
      <c r="S3" s="132" t="s">
        <v>51</v>
      </c>
      <c r="T3" s="130" t="s">
        <v>52</v>
      </c>
      <c r="U3" s="131" t="s">
        <v>4</v>
      </c>
    </row>
    <row r="4" spans="1:21" s="5" customFormat="1" ht="33" customHeight="1" x14ac:dyDescent="0.2">
      <c r="A4" s="449" t="s">
        <v>199</v>
      </c>
      <c r="B4" s="450"/>
      <c r="C4" s="43">
        <v>152</v>
      </c>
      <c r="D4" s="45">
        <v>61</v>
      </c>
      <c r="E4" s="50">
        <v>5</v>
      </c>
      <c r="F4" s="49">
        <v>159</v>
      </c>
      <c r="G4" s="45">
        <v>45</v>
      </c>
      <c r="H4" s="45">
        <v>6</v>
      </c>
      <c r="I4" s="49">
        <f>SUM(E4+H4)</f>
        <v>11</v>
      </c>
      <c r="J4" s="126">
        <f>SUM(C4:D4,F4:G4)</f>
        <v>417</v>
      </c>
      <c r="L4" s="451" t="s">
        <v>165</v>
      </c>
      <c r="M4" s="452"/>
      <c r="N4" s="43">
        <v>158</v>
      </c>
      <c r="O4" s="45">
        <v>77</v>
      </c>
      <c r="P4" s="50">
        <v>2</v>
      </c>
      <c r="Q4" s="49">
        <v>158</v>
      </c>
      <c r="R4" s="45">
        <v>63</v>
      </c>
      <c r="S4" s="45">
        <v>2</v>
      </c>
      <c r="T4" s="49">
        <f>SUM(P4+S4)</f>
        <v>4</v>
      </c>
      <c r="U4" s="126">
        <f>SUM(N4:O4,Q4:R4)</f>
        <v>456</v>
      </c>
    </row>
    <row r="5" spans="1:21" s="5" customFormat="1" ht="33" customHeight="1" x14ac:dyDescent="0.2">
      <c r="A5" s="445" t="s">
        <v>43</v>
      </c>
      <c r="B5" s="446"/>
      <c r="C5" s="44">
        <v>167</v>
      </c>
      <c r="D5" s="46">
        <v>62</v>
      </c>
      <c r="E5" s="52">
        <v>7</v>
      </c>
      <c r="F5" s="51">
        <v>149</v>
      </c>
      <c r="G5" s="46">
        <v>62</v>
      </c>
      <c r="H5" s="46">
        <v>8</v>
      </c>
      <c r="I5" s="140">
        <f>SUM(E5+H5)</f>
        <v>15</v>
      </c>
      <c r="J5" s="127">
        <f>SUM(C5:D5,F5:G5)</f>
        <v>440</v>
      </c>
      <c r="L5" s="439" t="s">
        <v>115</v>
      </c>
      <c r="M5" s="440"/>
      <c r="N5" s="44">
        <v>158</v>
      </c>
      <c r="O5" s="46">
        <v>54</v>
      </c>
      <c r="P5" s="52">
        <v>4</v>
      </c>
      <c r="Q5" s="51">
        <v>162</v>
      </c>
      <c r="R5" s="46">
        <v>69</v>
      </c>
      <c r="S5" s="46">
        <v>4</v>
      </c>
      <c r="T5" s="140">
        <f>SUM(P5+S5)</f>
        <v>8</v>
      </c>
      <c r="U5" s="127">
        <f>SUM(N5:O5,Q5:R5)</f>
        <v>443</v>
      </c>
    </row>
    <row r="6" spans="1:21" s="5" customFormat="1" ht="33" customHeight="1" x14ac:dyDescent="0.2">
      <c r="A6" s="445" t="s">
        <v>190</v>
      </c>
      <c r="B6" s="446"/>
      <c r="C6" s="44">
        <v>146</v>
      </c>
      <c r="D6" s="46">
        <v>72</v>
      </c>
      <c r="E6" s="52">
        <v>3</v>
      </c>
      <c r="F6" s="51">
        <v>161</v>
      </c>
      <c r="G6" s="46">
        <v>60</v>
      </c>
      <c r="H6" s="46">
        <v>5</v>
      </c>
      <c r="I6" s="51">
        <f>SUM(E6+H6)</f>
        <v>8</v>
      </c>
      <c r="J6" s="127">
        <f>SUM(C6:D6,F6:G6)</f>
        <v>439</v>
      </c>
      <c r="L6" s="439" t="s">
        <v>180</v>
      </c>
      <c r="M6" s="440"/>
      <c r="N6" s="44">
        <v>150</v>
      </c>
      <c r="O6" s="46">
        <v>63</v>
      </c>
      <c r="P6" s="52">
        <v>7</v>
      </c>
      <c r="Q6" s="51">
        <v>150</v>
      </c>
      <c r="R6" s="46">
        <v>61</v>
      </c>
      <c r="S6" s="46">
        <v>7</v>
      </c>
      <c r="T6" s="51">
        <f>SUM(P6+S6)</f>
        <v>14</v>
      </c>
      <c r="U6" s="127">
        <f>SUM(N6:O6,Q6:R6)</f>
        <v>424</v>
      </c>
    </row>
    <row r="7" spans="1:21" s="5" customFormat="1" ht="33" customHeight="1" x14ac:dyDescent="0.2">
      <c r="A7" s="445" t="s">
        <v>103</v>
      </c>
      <c r="B7" s="446"/>
      <c r="C7" s="44">
        <v>155</v>
      </c>
      <c r="D7" s="46">
        <v>62</v>
      </c>
      <c r="E7" s="52">
        <v>4</v>
      </c>
      <c r="F7" s="51">
        <v>151</v>
      </c>
      <c r="G7" s="46">
        <v>58</v>
      </c>
      <c r="H7" s="46">
        <v>5</v>
      </c>
      <c r="I7" s="51">
        <f>SUM(E7+H7)</f>
        <v>9</v>
      </c>
      <c r="J7" s="127">
        <f>SUM(C7:D7,F7:G7)</f>
        <v>426</v>
      </c>
      <c r="L7" s="439" t="s">
        <v>181</v>
      </c>
      <c r="M7" s="440"/>
      <c r="N7" s="44">
        <v>140</v>
      </c>
      <c r="O7" s="46">
        <v>45</v>
      </c>
      <c r="P7" s="52">
        <v>9</v>
      </c>
      <c r="Q7" s="51">
        <v>147</v>
      </c>
      <c r="R7" s="46">
        <v>52</v>
      </c>
      <c r="S7" s="46">
        <v>6</v>
      </c>
      <c r="T7" s="51">
        <f>SUM(P7+S7)</f>
        <v>15</v>
      </c>
      <c r="U7" s="127">
        <f>SUM(N7:O7,Q7:R7)</f>
        <v>384</v>
      </c>
    </row>
    <row r="8" spans="1:21" s="5" customFormat="1" ht="33" customHeight="1" thickBot="1" x14ac:dyDescent="0.25">
      <c r="A8" s="447"/>
      <c r="B8" s="448"/>
      <c r="C8" s="62"/>
      <c r="D8" s="63"/>
      <c r="E8" s="67"/>
      <c r="F8" s="53"/>
      <c r="G8" s="47"/>
      <c r="H8" s="47"/>
      <c r="I8" s="140">
        <f>SUM(E8+H8)</f>
        <v>0</v>
      </c>
      <c r="J8" s="129">
        <f>SUM(C8:D8,F8:G8)</f>
        <v>0</v>
      </c>
      <c r="L8" s="422"/>
      <c r="M8" s="423"/>
      <c r="N8" s="62"/>
      <c r="O8" s="63"/>
      <c r="P8" s="67"/>
      <c r="Q8" s="53"/>
      <c r="R8" s="47"/>
      <c r="S8" s="47"/>
      <c r="T8" s="140">
        <f>SUM(P8+S8)</f>
        <v>0</v>
      </c>
      <c r="U8" s="129">
        <f>SUM(N8:O8,Q8:R8)</f>
        <v>0</v>
      </c>
    </row>
    <row r="9" spans="1:21" s="58" customFormat="1" ht="19.5" customHeight="1" x14ac:dyDescent="0.2">
      <c r="A9" s="69"/>
      <c r="B9" s="70" t="s">
        <v>2</v>
      </c>
      <c r="C9" s="71" t="s">
        <v>3</v>
      </c>
      <c r="D9" s="70" t="s">
        <v>4</v>
      </c>
      <c r="E9" s="138" t="s">
        <v>51</v>
      </c>
      <c r="F9" s="65" t="s">
        <v>2</v>
      </c>
      <c r="G9" s="66" t="s">
        <v>3</v>
      </c>
      <c r="H9" s="424" t="s">
        <v>52</v>
      </c>
      <c r="I9" s="425"/>
      <c r="J9" s="128" t="s">
        <v>4</v>
      </c>
      <c r="L9" s="69"/>
      <c r="M9" s="70" t="s">
        <v>2</v>
      </c>
      <c r="N9" s="71" t="s">
        <v>3</v>
      </c>
      <c r="O9" s="70"/>
      <c r="P9" s="138"/>
      <c r="Q9" s="65" t="s">
        <v>2</v>
      </c>
      <c r="R9" s="66" t="s">
        <v>3</v>
      </c>
      <c r="S9" s="424" t="s">
        <v>52</v>
      </c>
      <c r="T9" s="425"/>
      <c r="U9" s="128" t="s">
        <v>4</v>
      </c>
    </row>
    <row r="10" spans="1:21" s="5" customFormat="1" ht="32.25" customHeight="1" thickBot="1" x14ac:dyDescent="0.25">
      <c r="A10" s="72" t="s">
        <v>6</v>
      </c>
      <c r="B10" s="59">
        <v>1170</v>
      </c>
      <c r="C10" s="68">
        <v>473</v>
      </c>
      <c r="D10" s="136">
        <f>SUM(B10:C10)</f>
        <v>1643</v>
      </c>
      <c r="E10" s="137">
        <v>30</v>
      </c>
      <c r="F10" s="93">
        <f>SUM(C4:C8,F4:F8)</f>
        <v>1240</v>
      </c>
      <c r="G10" s="95">
        <f>SUM(D4:D8,G4:G8)</f>
        <v>482</v>
      </c>
      <c r="H10" s="426">
        <f>SUM(I4:I8)</f>
        <v>43</v>
      </c>
      <c r="I10" s="427"/>
      <c r="J10" s="83">
        <f>SUM(J4:J8)</f>
        <v>1722</v>
      </c>
      <c r="L10" s="72" t="s">
        <v>6</v>
      </c>
      <c r="M10" s="59">
        <v>1172</v>
      </c>
      <c r="N10" s="68">
        <v>478</v>
      </c>
      <c r="O10" s="136">
        <f>SUM(M10:N10)</f>
        <v>1650</v>
      </c>
      <c r="P10" s="137">
        <v>35</v>
      </c>
      <c r="Q10" s="93">
        <f>SUM(N4:N8,Q4:Q8)</f>
        <v>1223</v>
      </c>
      <c r="R10" s="95">
        <f>SUM(O4:O8,R4:R8)</f>
        <v>484</v>
      </c>
      <c r="S10" s="426">
        <f>SUM(T4:T8)</f>
        <v>41</v>
      </c>
      <c r="T10" s="427"/>
      <c r="U10" s="83">
        <f>SUM(U4:U8)</f>
        <v>1707</v>
      </c>
    </row>
    <row r="11" spans="1:21" s="58" customFormat="1" ht="20.25" customHeight="1" x14ac:dyDescent="0.2">
      <c r="A11" s="41"/>
      <c r="B11" s="41"/>
      <c r="C11" s="41"/>
      <c r="D11" s="418" t="s">
        <v>7</v>
      </c>
      <c r="E11" s="419"/>
      <c r="F11" s="144" t="s">
        <v>2</v>
      </c>
      <c r="G11" s="84" t="s">
        <v>3</v>
      </c>
      <c r="H11" s="435" t="s">
        <v>53</v>
      </c>
      <c r="I11" s="436"/>
      <c r="J11" s="85" t="s">
        <v>4</v>
      </c>
      <c r="L11" s="41"/>
      <c r="M11" s="41"/>
      <c r="N11" s="41"/>
      <c r="O11" s="418" t="s">
        <v>7</v>
      </c>
      <c r="P11" s="419"/>
      <c r="Q11" s="144" t="s">
        <v>2</v>
      </c>
      <c r="R11" s="84" t="s">
        <v>3</v>
      </c>
      <c r="S11" s="435" t="s">
        <v>53</v>
      </c>
      <c r="T11" s="436"/>
      <c r="U11" s="85" t="s">
        <v>4</v>
      </c>
    </row>
    <row r="12" spans="1:21" s="5" customFormat="1" ht="33" customHeight="1" thickBot="1" x14ac:dyDescent="0.25">
      <c r="A12" s="11"/>
      <c r="B12" s="11"/>
      <c r="C12" s="9"/>
      <c r="D12" s="420"/>
      <c r="E12" s="421"/>
      <c r="F12" s="145">
        <f>SUM(B10,F10)</f>
        <v>2410</v>
      </c>
      <c r="G12" s="64">
        <f>SUM(C10,G10)</f>
        <v>955</v>
      </c>
      <c r="H12" s="416">
        <f>SUM(E10+H10)</f>
        <v>73</v>
      </c>
      <c r="I12" s="417"/>
      <c r="J12" s="139">
        <f>SUM(F12:G12)</f>
        <v>3365</v>
      </c>
      <c r="L12" s="11"/>
      <c r="M12" s="11"/>
      <c r="N12" s="9"/>
      <c r="O12" s="420"/>
      <c r="P12" s="421"/>
      <c r="Q12" s="145">
        <f>SUM(M10,Q10)</f>
        <v>2395</v>
      </c>
      <c r="R12" s="64">
        <f>SUM(N10,R10)</f>
        <v>962</v>
      </c>
      <c r="S12" s="434">
        <f>SUM(P10+S10)</f>
        <v>76</v>
      </c>
      <c r="T12" s="434"/>
      <c r="U12" s="139">
        <f>SUM(Q12:R12)</f>
        <v>3357</v>
      </c>
    </row>
    <row r="13" spans="1:21" ht="76.5" customHeight="1" thickBot="1" x14ac:dyDescent="0.25"/>
    <row r="14" spans="1:21" ht="30" customHeight="1" thickBot="1" x14ac:dyDescent="0.4">
      <c r="A14" s="412" t="s">
        <v>0</v>
      </c>
      <c r="B14" s="413"/>
      <c r="C14" s="409" t="s">
        <v>40</v>
      </c>
      <c r="D14" s="410"/>
      <c r="E14" s="410"/>
      <c r="F14" s="410"/>
      <c r="G14" s="410"/>
      <c r="H14" s="410"/>
      <c r="I14" s="410"/>
      <c r="J14" s="411"/>
      <c r="L14" s="412" t="s">
        <v>0</v>
      </c>
      <c r="M14" s="413"/>
      <c r="N14" s="409" t="s">
        <v>54</v>
      </c>
      <c r="O14" s="410"/>
      <c r="P14" s="410"/>
      <c r="Q14" s="410"/>
      <c r="R14" s="410"/>
      <c r="S14" s="410"/>
      <c r="T14" s="410"/>
      <c r="U14" s="411"/>
    </row>
    <row r="15" spans="1:21" s="15" customFormat="1" ht="19.5" customHeight="1" thickBot="1" x14ac:dyDescent="0.25">
      <c r="A15" s="432" t="s">
        <v>1</v>
      </c>
      <c r="B15" s="433"/>
      <c r="C15" s="61" t="s">
        <v>2</v>
      </c>
      <c r="D15" s="60" t="s">
        <v>3</v>
      </c>
      <c r="E15" s="125" t="s">
        <v>51</v>
      </c>
      <c r="F15" s="61" t="s">
        <v>2</v>
      </c>
      <c r="G15" s="60" t="s">
        <v>3</v>
      </c>
      <c r="H15" s="132" t="s">
        <v>51</v>
      </c>
      <c r="I15" s="130" t="s">
        <v>52</v>
      </c>
      <c r="J15" s="131" t="s">
        <v>4</v>
      </c>
      <c r="L15" s="414" t="s">
        <v>1</v>
      </c>
      <c r="M15" s="415"/>
      <c r="N15" s="61" t="s">
        <v>2</v>
      </c>
      <c r="O15" s="60" t="s">
        <v>3</v>
      </c>
      <c r="P15" s="125" t="s">
        <v>51</v>
      </c>
      <c r="Q15" s="61" t="s">
        <v>2</v>
      </c>
      <c r="R15" s="60" t="s">
        <v>3</v>
      </c>
      <c r="S15" s="132" t="s">
        <v>51</v>
      </c>
      <c r="T15" s="130" t="s">
        <v>52</v>
      </c>
      <c r="U15" s="131" t="s">
        <v>4</v>
      </c>
    </row>
    <row r="16" spans="1:21" ht="33" customHeight="1" x14ac:dyDescent="0.2">
      <c r="A16" s="430" t="s">
        <v>179</v>
      </c>
      <c r="B16" s="431"/>
      <c r="C16" s="43">
        <v>137</v>
      </c>
      <c r="D16" s="45">
        <v>63</v>
      </c>
      <c r="E16" s="50">
        <v>4</v>
      </c>
      <c r="F16" s="49">
        <v>131</v>
      </c>
      <c r="G16" s="45">
        <v>71</v>
      </c>
      <c r="H16" s="45">
        <v>5</v>
      </c>
      <c r="I16" s="49">
        <f>SUM(E16+H16)</f>
        <v>9</v>
      </c>
      <c r="J16" s="126">
        <f>SUM(C16:D16,F16:G16)</f>
        <v>402</v>
      </c>
      <c r="L16" s="437" t="s">
        <v>200</v>
      </c>
      <c r="M16" s="438"/>
      <c r="N16" s="43">
        <v>149</v>
      </c>
      <c r="O16" s="45">
        <v>59</v>
      </c>
      <c r="P16" s="50">
        <v>7</v>
      </c>
      <c r="Q16" s="49">
        <v>149</v>
      </c>
      <c r="R16" s="45">
        <v>75</v>
      </c>
      <c r="S16" s="45">
        <v>1</v>
      </c>
      <c r="T16" s="49">
        <f>SUM(P16+S16)</f>
        <v>8</v>
      </c>
      <c r="U16" s="126">
        <f>SUM(N16:O16,Q16:R16)</f>
        <v>432</v>
      </c>
    </row>
    <row r="17" spans="1:21" ht="33" customHeight="1" x14ac:dyDescent="0.2">
      <c r="A17" s="441" t="s">
        <v>59</v>
      </c>
      <c r="B17" s="442"/>
      <c r="C17" s="44">
        <v>143</v>
      </c>
      <c r="D17" s="46">
        <v>71</v>
      </c>
      <c r="E17" s="52">
        <v>2</v>
      </c>
      <c r="F17" s="51">
        <v>142</v>
      </c>
      <c r="G17" s="46">
        <v>72</v>
      </c>
      <c r="H17" s="46">
        <v>0</v>
      </c>
      <c r="I17" s="140">
        <f>SUM(E17+H17)</f>
        <v>2</v>
      </c>
      <c r="J17" s="127">
        <f>SUM(C17:D17,F17:G17)</f>
        <v>428</v>
      </c>
      <c r="L17" s="439" t="s">
        <v>201</v>
      </c>
      <c r="M17" s="440"/>
      <c r="N17" s="44">
        <v>128</v>
      </c>
      <c r="O17" s="46">
        <v>81</v>
      </c>
      <c r="P17" s="52">
        <v>1</v>
      </c>
      <c r="Q17" s="51">
        <v>139</v>
      </c>
      <c r="R17" s="46">
        <v>54</v>
      </c>
      <c r="S17" s="46">
        <v>4</v>
      </c>
      <c r="T17" s="140">
        <f>SUM(P17+S17)</f>
        <v>5</v>
      </c>
      <c r="U17" s="127">
        <f>SUM(N17:O17,Q17:R17)</f>
        <v>402</v>
      </c>
    </row>
    <row r="18" spans="1:21" ht="33" customHeight="1" x14ac:dyDescent="0.2">
      <c r="A18" s="441" t="s">
        <v>116</v>
      </c>
      <c r="B18" s="442"/>
      <c r="C18" s="44">
        <v>138</v>
      </c>
      <c r="D18" s="46">
        <v>61</v>
      </c>
      <c r="E18" s="52">
        <v>1</v>
      </c>
      <c r="F18" s="51">
        <v>154</v>
      </c>
      <c r="G18" s="46">
        <v>81</v>
      </c>
      <c r="H18" s="46">
        <v>0</v>
      </c>
      <c r="I18" s="51">
        <f>SUM(E18+H18)</f>
        <v>1</v>
      </c>
      <c r="J18" s="127">
        <f>SUM(C18:D18,F18:G18)</f>
        <v>434</v>
      </c>
      <c r="L18" s="439" t="s">
        <v>56</v>
      </c>
      <c r="M18" s="440"/>
      <c r="N18" s="44">
        <v>146</v>
      </c>
      <c r="O18" s="46">
        <v>79</v>
      </c>
      <c r="P18" s="52">
        <v>1</v>
      </c>
      <c r="Q18" s="51">
        <v>166</v>
      </c>
      <c r="R18" s="46">
        <v>69</v>
      </c>
      <c r="S18" s="46">
        <v>1</v>
      </c>
      <c r="T18" s="51">
        <f>SUM(P18+S18)</f>
        <v>2</v>
      </c>
      <c r="U18" s="127">
        <f>SUM(N18:O18,Q18:R18)</f>
        <v>460</v>
      </c>
    </row>
    <row r="19" spans="1:21" ht="33" customHeight="1" x14ac:dyDescent="0.2">
      <c r="A19" s="441" t="s">
        <v>202</v>
      </c>
      <c r="B19" s="442"/>
      <c r="C19" s="44">
        <v>155</v>
      </c>
      <c r="D19" s="46">
        <v>78</v>
      </c>
      <c r="E19" s="52">
        <v>3</v>
      </c>
      <c r="F19" s="51">
        <v>157</v>
      </c>
      <c r="G19" s="46">
        <v>69</v>
      </c>
      <c r="H19" s="46">
        <v>1</v>
      </c>
      <c r="I19" s="51">
        <f>SUM(E19+H19)</f>
        <v>4</v>
      </c>
      <c r="J19" s="127">
        <f>SUM(C19:D19,F19:G19)</f>
        <v>459</v>
      </c>
      <c r="L19" s="439" t="s">
        <v>208</v>
      </c>
      <c r="M19" s="440"/>
      <c r="N19" s="44">
        <v>145</v>
      </c>
      <c r="O19" s="46">
        <v>71</v>
      </c>
      <c r="P19" s="52">
        <v>6</v>
      </c>
      <c r="Q19" s="51">
        <v>152</v>
      </c>
      <c r="R19" s="46">
        <v>60</v>
      </c>
      <c r="S19" s="46">
        <v>4</v>
      </c>
      <c r="T19" s="51">
        <f>SUM(P19+S19)</f>
        <v>10</v>
      </c>
      <c r="U19" s="127">
        <f>SUM(N19:O19,Q19:R19)</f>
        <v>428</v>
      </c>
    </row>
    <row r="20" spans="1:21" ht="33" customHeight="1" thickBot="1" x14ac:dyDescent="0.25">
      <c r="A20" s="428"/>
      <c r="B20" s="429"/>
      <c r="C20" s="62"/>
      <c r="D20" s="63"/>
      <c r="E20" s="67"/>
      <c r="F20" s="53"/>
      <c r="G20" s="47"/>
      <c r="H20" s="47"/>
      <c r="I20" s="140">
        <f>SUM(E20+H20)</f>
        <v>0</v>
      </c>
      <c r="J20" s="129">
        <f>SUM(C20:D20,F20:G20)</f>
        <v>0</v>
      </c>
      <c r="L20" s="443"/>
      <c r="M20" s="444"/>
      <c r="N20" s="62"/>
      <c r="O20" s="63"/>
      <c r="P20" s="67"/>
      <c r="Q20" s="53"/>
      <c r="R20" s="47"/>
      <c r="S20" s="47"/>
      <c r="T20" s="140">
        <f>SUM(P20+S20)</f>
        <v>0</v>
      </c>
      <c r="U20" s="129">
        <f>SUM(N20:O20,Q20:R20)</f>
        <v>0</v>
      </c>
    </row>
    <row r="21" spans="1:21" s="57" customFormat="1" ht="20.25" customHeight="1" x14ac:dyDescent="0.25">
      <c r="A21" s="69"/>
      <c r="B21" s="70" t="s">
        <v>2</v>
      </c>
      <c r="C21" s="71" t="s">
        <v>3</v>
      </c>
      <c r="D21" s="70"/>
      <c r="E21" s="138"/>
      <c r="F21" s="65" t="s">
        <v>2</v>
      </c>
      <c r="G21" s="66" t="s">
        <v>3</v>
      </c>
      <c r="H21" s="424" t="s">
        <v>52</v>
      </c>
      <c r="I21" s="425"/>
      <c r="J21" s="128" t="s">
        <v>4</v>
      </c>
      <c r="L21" s="69"/>
      <c r="M21" s="70" t="s">
        <v>2</v>
      </c>
      <c r="N21" s="71" t="s">
        <v>3</v>
      </c>
      <c r="O21" s="70"/>
      <c r="P21" s="138"/>
      <c r="Q21" s="65" t="s">
        <v>2</v>
      </c>
      <c r="R21" s="66" t="s">
        <v>3</v>
      </c>
      <c r="S21" s="424" t="s">
        <v>52</v>
      </c>
      <c r="T21" s="425"/>
      <c r="U21" s="128" t="s">
        <v>4</v>
      </c>
    </row>
    <row r="22" spans="1:21" ht="33" customHeight="1" thickBot="1" x14ac:dyDescent="0.25">
      <c r="A22" s="72" t="s">
        <v>6</v>
      </c>
      <c r="B22" s="59">
        <v>1168</v>
      </c>
      <c r="C22" s="68">
        <v>496</v>
      </c>
      <c r="D22" s="136">
        <f>SUM(B22:C22)</f>
        <v>1664</v>
      </c>
      <c r="E22" s="137">
        <v>30</v>
      </c>
      <c r="F22" s="93">
        <f>SUM(C16:C20,F16:F20)</f>
        <v>1157</v>
      </c>
      <c r="G22" s="95">
        <f>SUM(D16:D20,G16:G20)</f>
        <v>566</v>
      </c>
      <c r="H22" s="426">
        <f>SUM(I16:I20)</f>
        <v>16</v>
      </c>
      <c r="I22" s="427"/>
      <c r="J22" s="83">
        <f>SUM(J16:J20)</f>
        <v>1723</v>
      </c>
      <c r="L22" s="72" t="s">
        <v>6</v>
      </c>
      <c r="M22" s="59">
        <v>1171</v>
      </c>
      <c r="N22" s="68">
        <v>545</v>
      </c>
      <c r="O22" s="136">
        <f>SUM(M22:N22)</f>
        <v>1716</v>
      </c>
      <c r="P22" s="137">
        <v>33</v>
      </c>
      <c r="Q22" s="93">
        <f>SUM(N16:N20,Q16:Q20)</f>
        <v>1174</v>
      </c>
      <c r="R22" s="95">
        <f>SUM(O16:O20,R16:R20)</f>
        <v>548</v>
      </c>
      <c r="S22" s="426">
        <f>SUM(T16:T20)</f>
        <v>25</v>
      </c>
      <c r="T22" s="427"/>
      <c r="U22" s="83">
        <f>SUM(U16:U20)</f>
        <v>1722</v>
      </c>
    </row>
    <row r="23" spans="1:21" s="57" customFormat="1" ht="19.5" customHeight="1" x14ac:dyDescent="0.25">
      <c r="A23" s="41"/>
      <c r="B23" s="41"/>
      <c r="C23" s="41"/>
      <c r="D23" s="418" t="s">
        <v>7</v>
      </c>
      <c r="E23" s="419"/>
      <c r="F23" s="144" t="s">
        <v>2</v>
      </c>
      <c r="G23" s="84" t="s">
        <v>3</v>
      </c>
      <c r="H23" s="435" t="s">
        <v>53</v>
      </c>
      <c r="I23" s="436"/>
      <c r="J23" s="85" t="s">
        <v>4</v>
      </c>
      <c r="L23" s="41"/>
      <c r="M23" s="41"/>
      <c r="N23" s="41"/>
      <c r="O23" s="418" t="s">
        <v>7</v>
      </c>
      <c r="P23" s="419"/>
      <c r="Q23" s="144" t="s">
        <v>2</v>
      </c>
      <c r="R23" s="84" t="s">
        <v>3</v>
      </c>
      <c r="S23" s="435" t="s">
        <v>53</v>
      </c>
      <c r="T23" s="436"/>
      <c r="U23" s="85" t="s">
        <v>4</v>
      </c>
    </row>
    <row r="24" spans="1:21" ht="33" customHeight="1" thickBot="1" x14ac:dyDescent="0.25">
      <c r="A24" s="11"/>
      <c r="B24" s="11"/>
      <c r="C24" s="9"/>
      <c r="D24" s="420"/>
      <c r="E24" s="421"/>
      <c r="F24" s="145">
        <f>SUM(B22,F22)</f>
        <v>2325</v>
      </c>
      <c r="G24" s="64">
        <f>SUM(C22,G22)</f>
        <v>1062</v>
      </c>
      <c r="H24" s="434">
        <f>SUM(E22+H22)</f>
        <v>46</v>
      </c>
      <c r="I24" s="434"/>
      <c r="J24" s="139">
        <f>SUM(F24:G24)</f>
        <v>3387</v>
      </c>
      <c r="L24" s="11"/>
      <c r="M24" s="11"/>
      <c r="N24" s="9"/>
      <c r="O24" s="420"/>
      <c r="P24" s="421"/>
      <c r="Q24" s="145">
        <f>SUM(M22,Q22)</f>
        <v>2345</v>
      </c>
      <c r="R24" s="64">
        <f>SUM(N22,R22)</f>
        <v>1093</v>
      </c>
      <c r="S24" s="434">
        <f>SUM(P22+S22)</f>
        <v>58</v>
      </c>
      <c r="T24" s="434"/>
      <c r="U24" s="139">
        <f>SUM(Q24:R24)</f>
        <v>3438</v>
      </c>
    </row>
  </sheetData>
  <mergeCells count="52">
    <mergeCell ref="N2:U2"/>
    <mergeCell ref="S9:T9"/>
    <mergeCell ref="S10:T10"/>
    <mergeCell ref="S11:T11"/>
    <mergeCell ref="A2:B2"/>
    <mergeCell ref="A5:B5"/>
    <mergeCell ref="A6:B6"/>
    <mergeCell ref="A7:B7"/>
    <mergeCell ref="A8:B8"/>
    <mergeCell ref="A4:B4"/>
    <mergeCell ref="A3:B3"/>
    <mergeCell ref="L2:M2"/>
    <mergeCell ref="L4:M4"/>
    <mergeCell ref="L5:M5"/>
    <mergeCell ref="L6:M6"/>
    <mergeCell ref="L7:M7"/>
    <mergeCell ref="D23:E24"/>
    <mergeCell ref="O23:P24"/>
    <mergeCell ref="N14:U14"/>
    <mergeCell ref="S21:T21"/>
    <mergeCell ref="S22:T22"/>
    <mergeCell ref="S23:T23"/>
    <mergeCell ref="S24:T24"/>
    <mergeCell ref="H22:I22"/>
    <mergeCell ref="H23:I23"/>
    <mergeCell ref="H24:I24"/>
    <mergeCell ref="H21:I21"/>
    <mergeCell ref="L15:M15"/>
    <mergeCell ref="L20:M20"/>
    <mergeCell ref="L18:M18"/>
    <mergeCell ref="L19:M19"/>
    <mergeCell ref="A20:B20"/>
    <mergeCell ref="A16:B16"/>
    <mergeCell ref="A15:B15"/>
    <mergeCell ref="S12:T12"/>
    <mergeCell ref="H11:I11"/>
    <mergeCell ref="L16:M16"/>
    <mergeCell ref="L17:M17"/>
    <mergeCell ref="O11:P12"/>
    <mergeCell ref="A19:B19"/>
    <mergeCell ref="A17:B17"/>
    <mergeCell ref="A18:B18"/>
    <mergeCell ref="C14:J14"/>
    <mergeCell ref="A14:B14"/>
    <mergeCell ref="C2:J2"/>
    <mergeCell ref="L14:M14"/>
    <mergeCell ref="L3:M3"/>
    <mergeCell ref="H12:I12"/>
    <mergeCell ref="D11:E12"/>
    <mergeCell ref="L8:M8"/>
    <mergeCell ref="H9:I9"/>
    <mergeCell ref="H10:I10"/>
  </mergeCells>
  <phoneticPr fontId="0" type="noConversion"/>
  <pageMargins left="0.39370078740157483" right="0.39370078740157483" top="0.74803149606299213" bottom="0.19685039370078741" header="0.47244094488188981" footer="0.19685039370078741"/>
  <pageSetup paperSize="9" scale="56" orientation="landscape" blackAndWhite="1" r:id="rId1"/>
  <headerFooter alignWithMargins="0">
    <oddHeader>&amp;L&amp;"Arial,Tučné"Finále B&amp;C&amp;"Arial,Tučné"&amp;18Majstrovstvá Slovenska MKL 2021- finále B&amp;R&amp;"Arial,Tučné"Žarnovica 4.9.2021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opLeftCell="A2" zoomScale="50" zoomScaleNormal="50" workbookViewId="0">
      <selection activeCell="X19" sqref="X19"/>
    </sheetView>
  </sheetViews>
  <sheetFormatPr defaultColWidth="9.140625" defaultRowHeight="12.75" x14ac:dyDescent="0.2"/>
  <cols>
    <col min="1" max="1" width="20.7109375" style="4" customWidth="1"/>
    <col min="2" max="2" width="11.140625" style="4" customWidth="1"/>
    <col min="3" max="3" width="3.7109375" style="4" hidden="1" customWidth="1"/>
    <col min="4" max="4" width="10.5703125" style="4" customWidth="1"/>
    <col min="5" max="5" width="13.85546875" style="4" customWidth="1"/>
    <col min="6" max="6" width="6.5703125" style="4" customWidth="1"/>
    <col min="7" max="7" width="10.5703125" style="4" customWidth="1"/>
    <col min="8" max="8" width="10.7109375" style="4" customWidth="1"/>
    <col min="9" max="9" width="6.28515625" style="4" customWidth="1"/>
    <col min="10" max="10" width="7.28515625" style="4" customWidth="1"/>
    <col min="11" max="11" width="20.5703125" style="4" customWidth="1"/>
    <col min="12" max="12" width="2.42578125" style="4" customWidth="1"/>
    <col min="13" max="13" width="27.140625" style="4" customWidth="1"/>
    <col min="14" max="14" width="12" style="4" customWidth="1"/>
    <col min="15" max="15" width="3.85546875" style="4" hidden="1" customWidth="1"/>
    <col min="16" max="16" width="10.5703125" style="4" customWidth="1"/>
    <col min="17" max="17" width="12.85546875" style="4" customWidth="1"/>
    <col min="18" max="18" width="10.5703125" style="4" customWidth="1"/>
    <col min="19" max="19" width="12.28515625" style="4" customWidth="1"/>
    <col min="20" max="20" width="16.42578125" style="4" customWidth="1"/>
    <col min="21" max="22" width="9.140625" style="4"/>
    <col min="23" max="23" width="12.5703125" style="4" customWidth="1"/>
    <col min="24" max="16384" width="9.140625" style="4"/>
  </cols>
  <sheetData>
    <row r="1" spans="1:23" ht="156.75" customHeight="1" thickBot="1" x14ac:dyDescent="0.25"/>
    <row r="2" spans="1:23" s="5" customFormat="1" ht="33" customHeight="1" thickBot="1" x14ac:dyDescent="0.4">
      <c r="A2" s="412" t="s">
        <v>0</v>
      </c>
      <c r="B2" s="413"/>
      <c r="C2" s="453"/>
      <c r="D2" s="409" t="s">
        <v>41</v>
      </c>
      <c r="E2" s="410"/>
      <c r="F2" s="410"/>
      <c r="G2" s="410"/>
      <c r="H2" s="410"/>
      <c r="I2" s="410"/>
      <c r="J2" s="410"/>
      <c r="K2" s="411"/>
      <c r="M2" s="412" t="s">
        <v>0</v>
      </c>
      <c r="N2" s="413"/>
      <c r="O2" s="453"/>
      <c r="P2" s="409" t="s">
        <v>198</v>
      </c>
      <c r="Q2" s="410"/>
      <c r="R2" s="410"/>
      <c r="S2" s="410"/>
      <c r="T2" s="410"/>
      <c r="U2" s="410"/>
      <c r="V2" s="410"/>
      <c r="W2" s="411"/>
    </row>
    <row r="3" spans="1:23" s="5" customFormat="1" ht="20.25" customHeight="1" thickBot="1" x14ac:dyDescent="0.25">
      <c r="A3" s="414" t="s">
        <v>1</v>
      </c>
      <c r="B3" s="415"/>
      <c r="C3" s="454"/>
      <c r="D3" s="61" t="s">
        <v>2</v>
      </c>
      <c r="E3" s="60" t="s">
        <v>3</v>
      </c>
      <c r="F3" s="125" t="s">
        <v>51</v>
      </c>
      <c r="G3" s="61" t="s">
        <v>2</v>
      </c>
      <c r="H3" s="60" t="s">
        <v>3</v>
      </c>
      <c r="I3" s="132" t="s">
        <v>51</v>
      </c>
      <c r="J3" s="130" t="s">
        <v>52</v>
      </c>
      <c r="K3" s="131" t="s">
        <v>4</v>
      </c>
      <c r="M3" s="414" t="s">
        <v>1</v>
      </c>
      <c r="N3" s="415"/>
      <c r="O3" s="454"/>
      <c r="P3" s="61" t="s">
        <v>2</v>
      </c>
      <c r="Q3" s="60" t="s">
        <v>3</v>
      </c>
      <c r="R3" s="125" t="s">
        <v>51</v>
      </c>
      <c r="S3" s="61" t="s">
        <v>2</v>
      </c>
      <c r="T3" s="60" t="s">
        <v>3</v>
      </c>
      <c r="U3" s="132" t="s">
        <v>51</v>
      </c>
      <c r="V3" s="130" t="s">
        <v>52</v>
      </c>
      <c r="W3" s="131" t="s">
        <v>4</v>
      </c>
    </row>
    <row r="4" spans="1:23" s="5" customFormat="1" ht="33" customHeight="1" x14ac:dyDescent="0.2">
      <c r="A4" s="437" t="s">
        <v>204</v>
      </c>
      <c r="B4" s="438"/>
      <c r="C4" s="133"/>
      <c r="D4" s="43">
        <v>159</v>
      </c>
      <c r="E4" s="45">
        <v>66</v>
      </c>
      <c r="F4" s="50">
        <v>5</v>
      </c>
      <c r="G4" s="49">
        <v>155</v>
      </c>
      <c r="H4" s="45">
        <v>71</v>
      </c>
      <c r="I4" s="45">
        <v>7</v>
      </c>
      <c r="J4" s="49">
        <f>SUM(F4+I4)</f>
        <v>12</v>
      </c>
      <c r="K4" s="126">
        <f>SUM(D4:E4,G4:H4)</f>
        <v>451</v>
      </c>
      <c r="M4" s="437" t="s">
        <v>184</v>
      </c>
      <c r="N4" s="438"/>
      <c r="O4" s="133"/>
      <c r="P4" s="43">
        <v>153</v>
      </c>
      <c r="Q4" s="45">
        <v>72</v>
      </c>
      <c r="R4" s="50">
        <v>5</v>
      </c>
      <c r="S4" s="49">
        <v>133</v>
      </c>
      <c r="T4" s="45">
        <v>69</v>
      </c>
      <c r="U4" s="45">
        <v>2</v>
      </c>
      <c r="V4" s="49">
        <f>SUM(R4+U4)</f>
        <v>7</v>
      </c>
      <c r="W4" s="126">
        <f>SUM(P4:Q4,S4:T4)</f>
        <v>427</v>
      </c>
    </row>
    <row r="5" spans="1:23" s="5" customFormat="1" ht="33" customHeight="1" x14ac:dyDescent="0.2">
      <c r="A5" s="439" t="s">
        <v>113</v>
      </c>
      <c r="B5" s="440"/>
      <c r="C5" s="134"/>
      <c r="D5" s="44">
        <v>130</v>
      </c>
      <c r="E5" s="46">
        <v>54</v>
      </c>
      <c r="F5" s="52">
        <v>4</v>
      </c>
      <c r="G5" s="51">
        <v>160</v>
      </c>
      <c r="H5" s="46">
        <v>63</v>
      </c>
      <c r="I5" s="46">
        <v>3</v>
      </c>
      <c r="J5" s="140">
        <f>SUM(F5+I5)</f>
        <v>7</v>
      </c>
      <c r="K5" s="127">
        <f>SUM(D5:E5,G5:H5)</f>
        <v>407</v>
      </c>
      <c r="M5" s="439" t="s">
        <v>183</v>
      </c>
      <c r="N5" s="440"/>
      <c r="O5" s="134"/>
      <c r="P5" s="44">
        <v>151</v>
      </c>
      <c r="Q5" s="46">
        <v>35</v>
      </c>
      <c r="R5" s="52">
        <v>7</v>
      </c>
      <c r="S5" s="51">
        <v>145</v>
      </c>
      <c r="T5" s="46">
        <v>54</v>
      </c>
      <c r="U5" s="46">
        <v>5</v>
      </c>
      <c r="V5" s="140">
        <f>SUM(R5+U5)</f>
        <v>12</v>
      </c>
      <c r="W5" s="127">
        <f>SUM(P5:Q5,S5:T5)</f>
        <v>385</v>
      </c>
    </row>
    <row r="6" spans="1:23" s="5" customFormat="1" ht="33" customHeight="1" x14ac:dyDescent="0.2">
      <c r="A6" s="439" t="s">
        <v>101</v>
      </c>
      <c r="B6" s="440"/>
      <c r="C6" s="134"/>
      <c r="D6" s="44">
        <v>102</v>
      </c>
      <c r="E6" s="46">
        <v>26</v>
      </c>
      <c r="F6" s="52">
        <v>18</v>
      </c>
      <c r="G6" s="51">
        <v>139</v>
      </c>
      <c r="H6" s="46">
        <v>52</v>
      </c>
      <c r="I6" s="46">
        <v>7</v>
      </c>
      <c r="J6" s="51">
        <f>SUM(F6+I6)</f>
        <v>25</v>
      </c>
      <c r="K6" s="127">
        <f>SUM(D6:E6,G6:H6)</f>
        <v>319</v>
      </c>
      <c r="M6" s="439" t="s">
        <v>186</v>
      </c>
      <c r="N6" s="440"/>
      <c r="O6" s="134"/>
      <c r="P6" s="44">
        <v>148</v>
      </c>
      <c r="Q6" s="46">
        <v>72</v>
      </c>
      <c r="R6" s="52">
        <v>3</v>
      </c>
      <c r="S6" s="51">
        <v>146</v>
      </c>
      <c r="T6" s="46">
        <v>45</v>
      </c>
      <c r="U6" s="46">
        <v>8</v>
      </c>
      <c r="V6" s="51">
        <f>SUM(R6+U6)</f>
        <v>11</v>
      </c>
      <c r="W6" s="127">
        <f>SUM(P6:Q6,S6:T6)</f>
        <v>411</v>
      </c>
    </row>
    <row r="7" spans="1:23" s="5" customFormat="1" ht="33" customHeight="1" x14ac:dyDescent="0.2">
      <c r="A7" s="439" t="s">
        <v>108</v>
      </c>
      <c r="B7" s="440"/>
      <c r="C7" s="134"/>
      <c r="D7" s="44">
        <v>163</v>
      </c>
      <c r="E7" s="46">
        <v>79</v>
      </c>
      <c r="F7" s="52">
        <v>2</v>
      </c>
      <c r="G7" s="51">
        <v>146</v>
      </c>
      <c r="H7" s="46">
        <v>61</v>
      </c>
      <c r="I7" s="46">
        <v>8</v>
      </c>
      <c r="J7" s="51">
        <f>SUM(F7+I7)</f>
        <v>10</v>
      </c>
      <c r="K7" s="127">
        <f>SUM(D7:E7,G7:H7)</f>
        <v>449</v>
      </c>
      <c r="M7" s="439" t="s">
        <v>205</v>
      </c>
      <c r="N7" s="440"/>
      <c r="O7" s="134"/>
      <c r="P7" s="44">
        <v>150</v>
      </c>
      <c r="Q7" s="46">
        <v>53</v>
      </c>
      <c r="R7" s="52">
        <v>8</v>
      </c>
      <c r="S7" s="51">
        <v>145</v>
      </c>
      <c r="T7" s="46">
        <v>53</v>
      </c>
      <c r="U7" s="46">
        <v>4</v>
      </c>
      <c r="V7" s="51">
        <f>SUM(R7+U7)</f>
        <v>12</v>
      </c>
      <c r="W7" s="127">
        <f>SUM(P7:Q7,S7:T7)</f>
        <v>401</v>
      </c>
    </row>
    <row r="8" spans="1:23" s="5" customFormat="1" ht="33" customHeight="1" thickBot="1" x14ac:dyDescent="0.25">
      <c r="A8" s="443"/>
      <c r="B8" s="444"/>
      <c r="C8" s="135"/>
      <c r="D8" s="62"/>
      <c r="E8" s="63"/>
      <c r="F8" s="67"/>
      <c r="G8" s="53"/>
      <c r="H8" s="47"/>
      <c r="I8" s="47"/>
      <c r="J8" s="140">
        <f>SUM(F8+I8)</f>
        <v>0</v>
      </c>
      <c r="K8" s="129">
        <f>SUM(D8:E8,G8:H8)</f>
        <v>0</v>
      </c>
      <c r="M8" s="443"/>
      <c r="N8" s="444"/>
      <c r="O8" s="135"/>
      <c r="P8" s="62"/>
      <c r="Q8" s="63"/>
      <c r="R8" s="67"/>
      <c r="S8" s="53"/>
      <c r="T8" s="47"/>
      <c r="U8" s="47"/>
      <c r="V8" s="140">
        <f>SUM(R8+U8)</f>
        <v>0</v>
      </c>
      <c r="W8" s="129">
        <f>SUM(P8:Q8,S8:T8)</f>
        <v>0</v>
      </c>
    </row>
    <row r="9" spans="1:23" s="58" customFormat="1" ht="19.5" customHeight="1" x14ac:dyDescent="0.2">
      <c r="A9" s="69"/>
      <c r="B9" s="70" t="s">
        <v>2</v>
      </c>
      <c r="C9" s="70"/>
      <c r="D9" s="71" t="s">
        <v>3</v>
      </c>
      <c r="E9" s="70" t="s">
        <v>4</v>
      </c>
      <c r="F9" s="138" t="s">
        <v>51</v>
      </c>
      <c r="G9" s="65" t="s">
        <v>2</v>
      </c>
      <c r="H9" s="66" t="s">
        <v>3</v>
      </c>
      <c r="I9" s="424" t="s">
        <v>52</v>
      </c>
      <c r="J9" s="425"/>
      <c r="K9" s="128" t="s">
        <v>4</v>
      </c>
      <c r="M9" s="69"/>
      <c r="N9" s="70" t="s">
        <v>2</v>
      </c>
      <c r="O9" s="70"/>
      <c r="P9" s="71" t="s">
        <v>3</v>
      </c>
      <c r="Q9" s="70"/>
      <c r="R9" s="138"/>
      <c r="S9" s="65" t="s">
        <v>2</v>
      </c>
      <c r="T9" s="66" t="s">
        <v>3</v>
      </c>
      <c r="U9" s="424" t="s">
        <v>52</v>
      </c>
      <c r="V9" s="425"/>
      <c r="W9" s="128" t="s">
        <v>4</v>
      </c>
    </row>
    <row r="10" spans="1:23" s="5" customFormat="1" ht="32.25" customHeight="1" thickBot="1" x14ac:dyDescent="0.25">
      <c r="A10" s="72" t="s">
        <v>6</v>
      </c>
      <c r="B10" s="59">
        <v>1203</v>
      </c>
      <c r="C10" s="59"/>
      <c r="D10" s="68">
        <v>520</v>
      </c>
      <c r="E10" s="136">
        <f>SUM(B10:D10)</f>
        <v>1723</v>
      </c>
      <c r="F10" s="137">
        <v>37</v>
      </c>
      <c r="G10" s="93">
        <f>SUM(D4:D8,G4:G8)</f>
        <v>1154</v>
      </c>
      <c r="H10" s="95">
        <f>SUM(E4:E8,H4:H8)</f>
        <v>472</v>
      </c>
      <c r="I10" s="426">
        <f>SUM(J4:J8)</f>
        <v>54</v>
      </c>
      <c r="J10" s="427"/>
      <c r="K10" s="83">
        <f>SUM(K4:K8)</f>
        <v>1626</v>
      </c>
      <c r="M10" s="72" t="s">
        <v>6</v>
      </c>
      <c r="N10" s="59">
        <v>1193</v>
      </c>
      <c r="O10" s="59"/>
      <c r="P10" s="68">
        <v>547</v>
      </c>
      <c r="Q10" s="136">
        <f>SUM(N10:P10)</f>
        <v>1740</v>
      </c>
      <c r="R10" s="137">
        <v>35</v>
      </c>
      <c r="S10" s="93">
        <f>SUM(P4:P8,S4:S8)</f>
        <v>1171</v>
      </c>
      <c r="T10" s="95">
        <f>SUM(Q4:Q8,T4:T8)</f>
        <v>453</v>
      </c>
      <c r="U10" s="426">
        <f>SUM(V4:V8)</f>
        <v>42</v>
      </c>
      <c r="V10" s="427"/>
      <c r="W10" s="83">
        <f>SUM(W4:W8)</f>
        <v>1624</v>
      </c>
    </row>
    <row r="11" spans="1:23" s="58" customFormat="1" ht="20.25" customHeight="1" x14ac:dyDescent="0.2">
      <c r="A11" s="41"/>
      <c r="B11" s="41"/>
      <c r="C11" s="41"/>
      <c r="D11" s="41"/>
      <c r="E11" s="418" t="s">
        <v>7</v>
      </c>
      <c r="F11" s="419"/>
      <c r="G11" s="144" t="s">
        <v>2</v>
      </c>
      <c r="H11" s="84" t="s">
        <v>3</v>
      </c>
      <c r="I11" s="435" t="s">
        <v>53</v>
      </c>
      <c r="J11" s="436"/>
      <c r="K11" s="85" t="s">
        <v>4</v>
      </c>
      <c r="M11" s="41"/>
      <c r="N11" s="41"/>
      <c r="O11" s="41"/>
      <c r="P11" s="41"/>
      <c r="Q11" s="418" t="s">
        <v>7</v>
      </c>
      <c r="R11" s="419"/>
      <c r="S11" s="144" t="s">
        <v>2</v>
      </c>
      <c r="T11" s="84" t="s">
        <v>3</v>
      </c>
      <c r="U11" s="435" t="s">
        <v>53</v>
      </c>
      <c r="V11" s="436"/>
      <c r="W11" s="85" t="s">
        <v>4</v>
      </c>
    </row>
    <row r="12" spans="1:23" s="5" customFormat="1" ht="33" customHeight="1" thickBot="1" x14ac:dyDescent="0.25">
      <c r="A12" s="11"/>
      <c r="B12" s="11"/>
      <c r="C12" s="11"/>
      <c r="D12" s="9"/>
      <c r="E12" s="420"/>
      <c r="F12" s="421"/>
      <c r="G12" s="145">
        <f>SUM(B10,G10)</f>
        <v>2357</v>
      </c>
      <c r="H12" s="64">
        <f>SUM(D10,H10)</f>
        <v>992</v>
      </c>
      <c r="I12" s="434">
        <f>SUM(F10+I10)</f>
        <v>91</v>
      </c>
      <c r="J12" s="434"/>
      <c r="K12" s="139">
        <f>SUM(G12:H12)</f>
        <v>3349</v>
      </c>
      <c r="M12" s="11"/>
      <c r="N12" s="11"/>
      <c r="O12" s="11"/>
      <c r="P12" s="9"/>
      <c r="Q12" s="420"/>
      <c r="R12" s="421"/>
      <c r="S12" s="145">
        <f>SUM(N10,S10)</f>
        <v>2364</v>
      </c>
      <c r="T12" s="64">
        <f>SUM(P10,T10)</f>
        <v>1000</v>
      </c>
      <c r="U12" s="434">
        <f>SUM(R10+U10)</f>
        <v>77</v>
      </c>
      <c r="V12" s="434"/>
      <c r="W12" s="139">
        <f>SUM(S12:T12)</f>
        <v>3364</v>
      </c>
    </row>
    <row r="13" spans="1:23" ht="76.5" customHeight="1" thickBot="1" x14ac:dyDescent="0.25"/>
    <row r="14" spans="1:23" ht="30" customHeight="1" thickBot="1" x14ac:dyDescent="0.4">
      <c r="A14" s="412" t="s">
        <v>0</v>
      </c>
      <c r="B14" s="413"/>
      <c r="C14" s="453"/>
      <c r="D14" s="455" t="s">
        <v>163</v>
      </c>
      <c r="E14" s="456"/>
      <c r="F14" s="457"/>
      <c r="G14" s="456"/>
      <c r="H14" s="456"/>
      <c r="I14" s="456"/>
      <c r="J14" s="456"/>
      <c r="K14" s="458"/>
      <c r="M14" s="412" t="s">
        <v>0</v>
      </c>
      <c r="N14" s="413"/>
      <c r="O14" s="453"/>
      <c r="P14" s="409" t="s">
        <v>99</v>
      </c>
      <c r="Q14" s="410"/>
      <c r="R14" s="410"/>
      <c r="S14" s="410"/>
      <c r="T14" s="410"/>
      <c r="U14" s="410"/>
      <c r="V14" s="410"/>
      <c r="W14" s="411"/>
    </row>
    <row r="15" spans="1:23" s="15" customFormat="1" ht="19.5" customHeight="1" thickBot="1" x14ac:dyDescent="0.25">
      <c r="A15" s="414" t="s">
        <v>1</v>
      </c>
      <c r="B15" s="415"/>
      <c r="C15" s="454"/>
      <c r="D15" s="61" t="s">
        <v>2</v>
      </c>
      <c r="E15" s="60" t="s">
        <v>3</v>
      </c>
      <c r="F15" s="125" t="s">
        <v>51</v>
      </c>
      <c r="G15" s="61" t="s">
        <v>2</v>
      </c>
      <c r="H15" s="60" t="s">
        <v>3</v>
      </c>
      <c r="I15" s="132" t="s">
        <v>51</v>
      </c>
      <c r="J15" s="130" t="s">
        <v>52</v>
      </c>
      <c r="K15" s="131" t="s">
        <v>4</v>
      </c>
      <c r="M15" s="414" t="s">
        <v>1</v>
      </c>
      <c r="N15" s="415"/>
      <c r="O15" s="454"/>
      <c r="P15" s="61" t="s">
        <v>2</v>
      </c>
      <c r="Q15" s="60" t="s">
        <v>3</v>
      </c>
      <c r="R15" s="125" t="s">
        <v>51</v>
      </c>
      <c r="S15" s="61" t="s">
        <v>2</v>
      </c>
      <c r="T15" s="60" t="s">
        <v>3</v>
      </c>
      <c r="U15" s="132" t="s">
        <v>51</v>
      </c>
      <c r="V15" s="130" t="s">
        <v>52</v>
      </c>
      <c r="W15" s="131" t="s">
        <v>4</v>
      </c>
    </row>
    <row r="16" spans="1:23" ht="33" customHeight="1" x14ac:dyDescent="0.2">
      <c r="A16" s="437" t="s">
        <v>117</v>
      </c>
      <c r="B16" s="438"/>
      <c r="C16" s="133"/>
      <c r="D16" s="43">
        <v>158</v>
      </c>
      <c r="E16" s="45">
        <v>98</v>
      </c>
      <c r="F16" s="50">
        <v>1</v>
      </c>
      <c r="G16" s="49">
        <v>155</v>
      </c>
      <c r="H16" s="45">
        <v>71</v>
      </c>
      <c r="I16" s="45">
        <v>5</v>
      </c>
      <c r="J16" s="49">
        <f>SUM(F16+I16)</f>
        <v>6</v>
      </c>
      <c r="K16" s="126">
        <f>SUM(D16:E16,G16:H16)</f>
        <v>482</v>
      </c>
      <c r="M16" s="437" t="s">
        <v>45</v>
      </c>
      <c r="N16" s="438"/>
      <c r="O16" s="133"/>
      <c r="P16" s="43">
        <v>150</v>
      </c>
      <c r="Q16" s="45">
        <v>72</v>
      </c>
      <c r="R16" s="50">
        <v>5</v>
      </c>
      <c r="S16" s="49">
        <v>148</v>
      </c>
      <c r="T16" s="45">
        <v>71</v>
      </c>
      <c r="U16" s="45">
        <v>3</v>
      </c>
      <c r="V16" s="140">
        <f>SUM(R16+U16)</f>
        <v>8</v>
      </c>
      <c r="W16" s="126">
        <f>SUM(P16:Q16,S16:T16)</f>
        <v>441</v>
      </c>
    </row>
    <row r="17" spans="1:23" ht="33" customHeight="1" x14ac:dyDescent="0.2">
      <c r="A17" s="439" t="s">
        <v>100</v>
      </c>
      <c r="B17" s="440"/>
      <c r="C17" s="134"/>
      <c r="D17" s="44">
        <v>149</v>
      </c>
      <c r="E17" s="46">
        <v>52</v>
      </c>
      <c r="F17" s="52">
        <v>6</v>
      </c>
      <c r="G17" s="51">
        <v>150</v>
      </c>
      <c r="H17" s="46">
        <v>54</v>
      </c>
      <c r="I17" s="46">
        <v>4</v>
      </c>
      <c r="J17" s="140">
        <f>SUM(F17+I17)</f>
        <v>10</v>
      </c>
      <c r="K17" s="127">
        <f>SUM(D17:E17,G17:H17)</f>
        <v>405</v>
      </c>
      <c r="M17" s="439" t="s">
        <v>119</v>
      </c>
      <c r="N17" s="440"/>
      <c r="O17" s="134"/>
      <c r="P17" s="44">
        <v>148</v>
      </c>
      <c r="Q17" s="46">
        <v>81</v>
      </c>
      <c r="R17" s="52">
        <v>3</v>
      </c>
      <c r="S17" s="51">
        <v>138</v>
      </c>
      <c r="T17" s="46">
        <v>62</v>
      </c>
      <c r="U17" s="46">
        <v>5</v>
      </c>
      <c r="V17" s="140">
        <f>SUM(R17+U17)</f>
        <v>8</v>
      </c>
      <c r="W17" s="127">
        <f>SUM(P17:Q17,S17:T17)</f>
        <v>429</v>
      </c>
    </row>
    <row r="18" spans="1:23" ht="33" customHeight="1" x14ac:dyDescent="0.2">
      <c r="A18" s="439" t="s">
        <v>207</v>
      </c>
      <c r="B18" s="440"/>
      <c r="C18" s="134"/>
      <c r="D18" s="44">
        <v>149</v>
      </c>
      <c r="E18" s="46">
        <v>77</v>
      </c>
      <c r="F18" s="52">
        <v>5</v>
      </c>
      <c r="G18" s="51">
        <v>150</v>
      </c>
      <c r="H18" s="46">
        <v>52</v>
      </c>
      <c r="I18" s="46">
        <v>8</v>
      </c>
      <c r="J18" s="51">
        <f>SUM(F18+I18)</f>
        <v>13</v>
      </c>
      <c r="K18" s="127">
        <f>SUM(D18:E18,G18:H18)</f>
        <v>428</v>
      </c>
      <c r="M18" s="439" t="s">
        <v>206</v>
      </c>
      <c r="N18" s="440"/>
      <c r="O18" s="134"/>
      <c r="P18" s="44">
        <v>155</v>
      </c>
      <c r="Q18" s="46">
        <v>72</v>
      </c>
      <c r="R18" s="52">
        <v>3</v>
      </c>
      <c r="S18" s="51">
        <v>158</v>
      </c>
      <c r="T18" s="46">
        <v>76</v>
      </c>
      <c r="U18" s="46">
        <v>1</v>
      </c>
      <c r="V18" s="51">
        <f>SUM(R18+U18)</f>
        <v>4</v>
      </c>
      <c r="W18" s="127">
        <f>SUM(P18:Q18,S18:T18)</f>
        <v>461</v>
      </c>
    </row>
    <row r="19" spans="1:23" ht="33" customHeight="1" x14ac:dyDescent="0.2">
      <c r="A19" s="439" t="s">
        <v>182</v>
      </c>
      <c r="B19" s="440"/>
      <c r="C19" s="134"/>
      <c r="D19" s="44">
        <v>133</v>
      </c>
      <c r="E19" s="46">
        <v>71</v>
      </c>
      <c r="F19" s="52">
        <v>2</v>
      </c>
      <c r="G19" s="51">
        <v>152</v>
      </c>
      <c r="H19" s="46">
        <v>63</v>
      </c>
      <c r="I19" s="46">
        <v>4</v>
      </c>
      <c r="J19" s="51">
        <f>SUM(F19+I19)</f>
        <v>6</v>
      </c>
      <c r="K19" s="127">
        <f>SUM(D19:E19,G19:H19)</f>
        <v>419</v>
      </c>
      <c r="M19" s="439" t="s">
        <v>37</v>
      </c>
      <c r="N19" s="440"/>
      <c r="O19" s="134"/>
      <c r="P19" s="44">
        <v>150</v>
      </c>
      <c r="Q19" s="46">
        <v>61</v>
      </c>
      <c r="R19" s="52">
        <v>5</v>
      </c>
      <c r="S19" s="51">
        <v>152</v>
      </c>
      <c r="T19" s="46">
        <v>95</v>
      </c>
      <c r="U19" s="46">
        <v>1</v>
      </c>
      <c r="V19" s="51">
        <f>SUM(R19+U19)</f>
        <v>6</v>
      </c>
      <c r="W19" s="127">
        <f>SUM(P19:Q19,S19:T19)</f>
        <v>458</v>
      </c>
    </row>
    <row r="20" spans="1:23" ht="33" customHeight="1" thickBot="1" x14ac:dyDescent="0.25">
      <c r="A20" s="443"/>
      <c r="B20" s="444"/>
      <c r="C20" s="135"/>
      <c r="D20" s="62"/>
      <c r="E20" s="63"/>
      <c r="F20" s="67"/>
      <c r="G20" s="53"/>
      <c r="H20" s="47"/>
      <c r="I20" s="47"/>
      <c r="J20" s="140">
        <f>SUM(F20+I20)</f>
        <v>0</v>
      </c>
      <c r="K20" s="129">
        <f>SUM(D20:E20,G20:H20)</f>
        <v>0</v>
      </c>
      <c r="M20" s="443"/>
      <c r="N20" s="444"/>
      <c r="O20" s="135"/>
      <c r="P20" s="62"/>
      <c r="Q20" s="63"/>
      <c r="R20" s="67"/>
      <c r="S20" s="53"/>
      <c r="T20" s="47"/>
      <c r="U20" s="47"/>
      <c r="V20" s="140">
        <f>SUM(R20+U20)</f>
        <v>0</v>
      </c>
      <c r="W20" s="129">
        <f>SUM(P20:Q20,S20:T20)</f>
        <v>0</v>
      </c>
    </row>
    <row r="21" spans="1:23" s="57" customFormat="1" ht="20.25" customHeight="1" x14ac:dyDescent="0.25">
      <c r="A21" s="69"/>
      <c r="B21" s="70" t="s">
        <v>2</v>
      </c>
      <c r="C21" s="70"/>
      <c r="D21" s="71" t="s">
        <v>3</v>
      </c>
      <c r="E21" s="70"/>
      <c r="F21" s="138"/>
      <c r="G21" s="65" t="s">
        <v>2</v>
      </c>
      <c r="H21" s="66" t="s">
        <v>3</v>
      </c>
      <c r="I21" s="424" t="s">
        <v>52</v>
      </c>
      <c r="J21" s="425"/>
      <c r="K21" s="128" t="s">
        <v>4</v>
      </c>
      <c r="M21" s="69"/>
      <c r="N21" s="70" t="s">
        <v>2</v>
      </c>
      <c r="O21" s="70"/>
      <c r="P21" s="71" t="s">
        <v>3</v>
      </c>
      <c r="Q21" s="70"/>
      <c r="R21" s="138"/>
      <c r="S21" s="65" t="s">
        <v>2</v>
      </c>
      <c r="T21" s="66" t="s">
        <v>3</v>
      </c>
      <c r="U21" s="424" t="s">
        <v>52</v>
      </c>
      <c r="V21" s="425"/>
      <c r="W21" s="128" t="s">
        <v>4</v>
      </c>
    </row>
    <row r="22" spans="1:23" ht="33" customHeight="1" thickBot="1" x14ac:dyDescent="0.25">
      <c r="A22" s="72" t="s">
        <v>6</v>
      </c>
      <c r="B22" s="59">
        <v>1200</v>
      </c>
      <c r="C22" s="59"/>
      <c r="D22" s="68">
        <v>559</v>
      </c>
      <c r="E22" s="136">
        <f>SUM(B22:D22)</f>
        <v>1759</v>
      </c>
      <c r="F22" s="137">
        <v>21</v>
      </c>
      <c r="G22" s="93">
        <f>SUM(D16:D20,G16:G20)</f>
        <v>1196</v>
      </c>
      <c r="H22" s="95">
        <f>SUM(E16:E20,H16:H20)</f>
        <v>538</v>
      </c>
      <c r="I22" s="426">
        <f>SUM(J16:J20)</f>
        <v>35</v>
      </c>
      <c r="J22" s="427"/>
      <c r="K22" s="83">
        <f>SUM(K16:K20)</f>
        <v>1734</v>
      </c>
      <c r="M22" s="72" t="s">
        <v>6</v>
      </c>
      <c r="N22" s="59">
        <v>1257</v>
      </c>
      <c r="O22" s="59"/>
      <c r="P22" s="68">
        <v>560</v>
      </c>
      <c r="Q22" s="136">
        <f>SUM(N22:P22)</f>
        <v>1817</v>
      </c>
      <c r="R22" s="137">
        <v>29</v>
      </c>
      <c r="S22" s="93">
        <f>SUM(P16:P20,S16:S20)</f>
        <v>1199</v>
      </c>
      <c r="T22" s="95">
        <f>SUM(Q16:Q20,T16:T20)</f>
        <v>590</v>
      </c>
      <c r="U22" s="426">
        <f>SUM(V16:V20)</f>
        <v>26</v>
      </c>
      <c r="V22" s="427"/>
      <c r="W22" s="83">
        <f>SUM(W16:W20)</f>
        <v>1789</v>
      </c>
    </row>
    <row r="23" spans="1:23" s="57" customFormat="1" ht="19.5" customHeight="1" x14ac:dyDescent="0.25">
      <c r="A23" s="41"/>
      <c r="B23" s="41"/>
      <c r="C23" s="41"/>
      <c r="D23" s="41"/>
      <c r="E23" s="418" t="s">
        <v>7</v>
      </c>
      <c r="F23" s="419"/>
      <c r="G23" s="144" t="s">
        <v>2</v>
      </c>
      <c r="H23" s="84" t="s">
        <v>3</v>
      </c>
      <c r="I23" s="435" t="s">
        <v>53</v>
      </c>
      <c r="J23" s="436"/>
      <c r="K23" s="85" t="s">
        <v>4</v>
      </c>
      <c r="M23" s="41"/>
      <c r="N23" s="41"/>
      <c r="O23" s="41"/>
      <c r="P23" s="41"/>
      <c r="Q23" s="418" t="s">
        <v>7</v>
      </c>
      <c r="R23" s="419"/>
      <c r="S23" s="144" t="s">
        <v>2</v>
      </c>
      <c r="T23" s="84" t="s">
        <v>3</v>
      </c>
      <c r="U23" s="435" t="s">
        <v>53</v>
      </c>
      <c r="V23" s="436"/>
      <c r="W23" s="85" t="s">
        <v>4</v>
      </c>
    </row>
    <row r="24" spans="1:23" ht="33" customHeight="1" thickBot="1" x14ac:dyDescent="0.25">
      <c r="A24" s="11"/>
      <c r="B24" s="11"/>
      <c r="C24" s="11"/>
      <c r="D24" s="9"/>
      <c r="E24" s="420"/>
      <c r="F24" s="421"/>
      <c r="G24" s="145">
        <f>SUM(B22,G22)</f>
        <v>2396</v>
      </c>
      <c r="H24" s="64">
        <f>SUM(D22,H22)</f>
        <v>1097</v>
      </c>
      <c r="I24" s="434">
        <f>SUM(F22+I22)</f>
        <v>56</v>
      </c>
      <c r="J24" s="434"/>
      <c r="K24" s="139">
        <f>SUM(G24:H24)</f>
        <v>3493</v>
      </c>
      <c r="M24" s="11"/>
      <c r="N24" s="11"/>
      <c r="O24" s="11"/>
      <c r="P24" s="9"/>
      <c r="Q24" s="420"/>
      <c r="R24" s="421"/>
      <c r="S24" s="145">
        <f>SUM(N22,S22)</f>
        <v>2456</v>
      </c>
      <c r="T24" s="64">
        <f>SUM(P22,T22)</f>
        <v>1150</v>
      </c>
      <c r="U24" s="434">
        <f>SUM(R22+U22)</f>
        <v>55</v>
      </c>
      <c r="V24" s="434"/>
      <c r="W24" s="139">
        <f>SUM(S24:T24)</f>
        <v>3606</v>
      </c>
    </row>
  </sheetData>
  <mergeCells count="56">
    <mergeCell ref="E23:F24"/>
    <mergeCell ref="Q23:R24"/>
    <mergeCell ref="I22:J22"/>
    <mergeCell ref="U22:V22"/>
    <mergeCell ref="I23:J23"/>
    <mergeCell ref="U23:V23"/>
    <mergeCell ref="I24:J24"/>
    <mergeCell ref="U24:V24"/>
    <mergeCell ref="U21:V21"/>
    <mergeCell ref="A16:B16"/>
    <mergeCell ref="M16:N16"/>
    <mergeCell ref="A17:B17"/>
    <mergeCell ref="M17:N17"/>
    <mergeCell ref="A18:B18"/>
    <mergeCell ref="M18:N18"/>
    <mergeCell ref="A19:B19"/>
    <mergeCell ref="M19:N19"/>
    <mergeCell ref="A20:B20"/>
    <mergeCell ref="M20:N20"/>
    <mergeCell ref="I21:J21"/>
    <mergeCell ref="O14:O15"/>
    <mergeCell ref="U10:V10"/>
    <mergeCell ref="I11:J11"/>
    <mergeCell ref="U11:V11"/>
    <mergeCell ref="I12:J12"/>
    <mergeCell ref="U12:V12"/>
    <mergeCell ref="Q11:R12"/>
    <mergeCell ref="I10:J10"/>
    <mergeCell ref="P14:W14"/>
    <mergeCell ref="M15:N15"/>
    <mergeCell ref="M7:N7"/>
    <mergeCell ref="A8:B8"/>
    <mergeCell ref="M8:N8"/>
    <mergeCell ref="I9:J9"/>
    <mergeCell ref="C14:C15"/>
    <mergeCell ref="D14:K14"/>
    <mergeCell ref="M14:N14"/>
    <mergeCell ref="E11:F12"/>
    <mergeCell ref="A15:B15"/>
    <mergeCell ref="A14:B14"/>
    <mergeCell ref="P2:W2"/>
    <mergeCell ref="A3:B3"/>
    <mergeCell ref="M3:N3"/>
    <mergeCell ref="U9:V9"/>
    <mergeCell ref="A4:B4"/>
    <mergeCell ref="M4:N4"/>
    <mergeCell ref="A5:B5"/>
    <mergeCell ref="M5:N5"/>
    <mergeCell ref="A6:B6"/>
    <mergeCell ref="M6:N6"/>
    <mergeCell ref="A2:B2"/>
    <mergeCell ref="C2:C3"/>
    <mergeCell ref="D2:K2"/>
    <mergeCell ref="M2:N2"/>
    <mergeCell ref="O2:O3"/>
    <mergeCell ref="A7:B7"/>
  </mergeCells>
  <pageMargins left="0.39370078740157483" right="0.39370078740157483" top="0.74803149606299213" bottom="0.19685039370078741" header="0.47244094488188981" footer="0.19685039370078741"/>
  <pageSetup paperSize="9" scale="56" orientation="landscape" blackAndWhite="1" r:id="rId1"/>
  <headerFooter alignWithMargins="0">
    <oddHeader>&amp;L&amp;"Arial,Tučné"Finále A&amp;C&amp;"Arial,Tučné"&amp;18Majstrovstvá Slovenska MKL 2021 - finále A&amp;R&amp;"Arial,Tučné"Žarnovica 5.9.2021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J7" sqref="J7"/>
    </sheetView>
  </sheetViews>
  <sheetFormatPr defaultColWidth="9.140625" defaultRowHeight="12.75" x14ac:dyDescent="0.2"/>
  <cols>
    <col min="1" max="1" width="4.7109375" style="17" customWidth="1"/>
    <col min="2" max="2" width="39.85546875" style="16" bestFit="1" customWidth="1"/>
    <col min="3" max="3" width="9.140625" style="16" customWidth="1"/>
    <col min="4" max="4" width="7.7109375" style="16" customWidth="1"/>
    <col min="5" max="5" width="6.7109375" style="16" customWidth="1"/>
    <col min="6" max="6" width="9.7109375" style="16" customWidth="1"/>
    <col min="7" max="7" width="8.140625" style="16" customWidth="1"/>
    <col min="8" max="8" width="8.7109375" style="16" customWidth="1"/>
    <col min="9" max="9" width="6.7109375" style="16" customWidth="1"/>
    <col min="10" max="11" width="9.7109375" style="16" customWidth="1"/>
    <col min="12" max="12" width="8.7109375" style="16" customWidth="1"/>
    <col min="13" max="13" width="7.7109375" style="16" customWidth="1"/>
    <col min="14" max="14" width="9.7109375" style="16" customWidth="1"/>
    <col min="15" max="15" width="6.5703125" style="18" bestFit="1" customWidth="1"/>
    <col min="16" max="16" width="5.28515625" style="16" bestFit="1" customWidth="1"/>
    <col min="17" max="17" width="4.5703125" style="16" customWidth="1"/>
    <col min="18" max="16384" width="9.140625" style="16"/>
  </cols>
  <sheetData>
    <row r="1" spans="1:18" ht="14.25" customHeight="1" x14ac:dyDescent="0.2"/>
    <row r="2" spans="1:18" ht="14.25" customHeight="1" thickBot="1" x14ac:dyDescent="0.3">
      <c r="A2" s="19"/>
    </row>
    <row r="3" spans="1:18" s="20" customFormat="1" ht="19.5" customHeight="1" x14ac:dyDescent="0.2">
      <c r="A3" s="461" t="s">
        <v>8</v>
      </c>
      <c r="B3" s="463" t="s">
        <v>9</v>
      </c>
      <c r="C3" s="465" t="s">
        <v>10</v>
      </c>
      <c r="D3" s="466"/>
      <c r="E3" s="467"/>
      <c r="F3" s="467"/>
      <c r="G3" s="468" t="s">
        <v>11</v>
      </c>
      <c r="H3" s="469"/>
      <c r="I3" s="470"/>
      <c r="J3" s="471"/>
      <c r="K3" s="472" t="s">
        <v>14</v>
      </c>
      <c r="L3" s="474" t="s">
        <v>15</v>
      </c>
      <c r="M3" s="476" t="s">
        <v>48</v>
      </c>
      <c r="N3" s="459" t="s">
        <v>12</v>
      </c>
      <c r="O3" s="21"/>
    </row>
    <row r="4" spans="1:18" s="20" customFormat="1" ht="19.5" customHeight="1" x14ac:dyDescent="0.2">
      <c r="A4" s="462"/>
      <c r="B4" s="464"/>
      <c r="C4" s="80" t="s">
        <v>2</v>
      </c>
      <c r="D4" s="40" t="s">
        <v>13</v>
      </c>
      <c r="E4" s="102" t="s">
        <v>5</v>
      </c>
      <c r="F4" s="102" t="s">
        <v>4</v>
      </c>
      <c r="G4" s="191" t="s">
        <v>2</v>
      </c>
      <c r="H4" s="192" t="s">
        <v>13</v>
      </c>
      <c r="I4" s="193" t="s">
        <v>5</v>
      </c>
      <c r="J4" s="194" t="s">
        <v>4</v>
      </c>
      <c r="K4" s="473"/>
      <c r="L4" s="475"/>
      <c r="M4" s="477"/>
      <c r="N4" s="460"/>
      <c r="O4" s="21"/>
    </row>
    <row r="5" spans="1:18" s="22" customFormat="1" ht="26.25" customHeight="1" x14ac:dyDescent="0.2">
      <c r="A5" s="73">
        <v>1</v>
      </c>
      <c r="B5" s="359" t="s">
        <v>99</v>
      </c>
      <c r="C5" s="81">
        <f>'KVALIF 2'!O10</f>
        <v>1257</v>
      </c>
      <c r="D5" s="24">
        <f>'KVALIF 2'!P10</f>
        <v>560</v>
      </c>
      <c r="E5" s="24">
        <f>'KVALIF 2'!Q10</f>
        <v>29</v>
      </c>
      <c r="F5" s="356">
        <f>'KVALIF 2'!S10</f>
        <v>1817</v>
      </c>
      <c r="G5" s="195">
        <f>'FINALE A'!S22</f>
        <v>1199</v>
      </c>
      <c r="H5" s="196">
        <f>'FINALE A'!T22</f>
        <v>590</v>
      </c>
      <c r="I5" s="197">
        <f>'FINALE A'!U22</f>
        <v>26</v>
      </c>
      <c r="J5" s="190">
        <f>SUM(G5:H5)</f>
        <v>1789</v>
      </c>
      <c r="K5" s="168">
        <f t="shared" ref="K5:M12" si="0">SUM(C5+G5)</f>
        <v>2456</v>
      </c>
      <c r="L5" s="25">
        <f t="shared" si="0"/>
        <v>1150</v>
      </c>
      <c r="M5" s="104">
        <f t="shared" si="0"/>
        <v>55</v>
      </c>
      <c r="N5" s="74">
        <f t="shared" ref="N5:N12" si="1">SUM(K5:L5)</f>
        <v>3606</v>
      </c>
      <c r="O5" s="23"/>
    </row>
    <row r="6" spans="1:18" s="22" customFormat="1" ht="26.25" customHeight="1" x14ac:dyDescent="0.2">
      <c r="A6" s="73">
        <v>2</v>
      </c>
      <c r="B6" s="79" t="s">
        <v>163</v>
      </c>
      <c r="C6" s="81">
        <f>'KVALIF 1'!E20</f>
        <v>1200</v>
      </c>
      <c r="D6" s="24">
        <f>'KVALIF 1'!F20</f>
        <v>559</v>
      </c>
      <c r="E6" s="24">
        <f>'KVALIF 1'!G20</f>
        <v>21</v>
      </c>
      <c r="F6" s="356">
        <f>'KVALIF 1'!I20</f>
        <v>1759</v>
      </c>
      <c r="G6" s="195">
        <f>'FINALE A'!G22</f>
        <v>1196</v>
      </c>
      <c r="H6" s="196">
        <f>'FINALE A'!H22</f>
        <v>538</v>
      </c>
      <c r="I6" s="197">
        <f>'FINALE A'!I22</f>
        <v>35</v>
      </c>
      <c r="J6" s="190">
        <f>SUM(G6:H6)</f>
        <v>1734</v>
      </c>
      <c r="K6" s="168">
        <f t="shared" si="0"/>
        <v>2396</v>
      </c>
      <c r="L6" s="25">
        <f t="shared" si="0"/>
        <v>1097</v>
      </c>
      <c r="M6" s="104">
        <f t="shared" si="0"/>
        <v>56</v>
      </c>
      <c r="N6" s="74">
        <f t="shared" si="1"/>
        <v>3493</v>
      </c>
      <c r="O6" s="23"/>
    </row>
    <row r="7" spans="1:18" s="22" customFormat="1" ht="26.25" customHeight="1" x14ac:dyDescent="0.2">
      <c r="A7" s="73">
        <v>3</v>
      </c>
      <c r="B7" s="358" t="s">
        <v>54</v>
      </c>
      <c r="C7" s="81">
        <f>'KVALIF 3'!E10</f>
        <v>1171</v>
      </c>
      <c r="D7" s="24">
        <f>'KVALIF 3'!F10</f>
        <v>545</v>
      </c>
      <c r="E7" s="24">
        <f>'KVALIF 3'!G10</f>
        <v>33</v>
      </c>
      <c r="F7" s="356">
        <f>'KVALIF 3'!I10</f>
        <v>1716</v>
      </c>
      <c r="G7" s="195">
        <f>'FINALE B'!Q22</f>
        <v>1174</v>
      </c>
      <c r="H7" s="196">
        <f>'FINALE B'!R22</f>
        <v>548</v>
      </c>
      <c r="I7" s="197">
        <f>'FINALE B'!S22</f>
        <v>25</v>
      </c>
      <c r="J7" s="190">
        <f>SUM(G7+H7)</f>
        <v>1722</v>
      </c>
      <c r="K7" s="168">
        <f t="shared" si="0"/>
        <v>2345</v>
      </c>
      <c r="L7" s="25">
        <f t="shared" si="0"/>
        <v>1093</v>
      </c>
      <c r="M7" s="104">
        <f t="shared" si="0"/>
        <v>58</v>
      </c>
      <c r="N7" s="74">
        <f t="shared" si="1"/>
        <v>3438</v>
      </c>
      <c r="O7" s="23"/>
      <c r="R7" s="22" t="s">
        <v>17</v>
      </c>
    </row>
    <row r="8" spans="1:18" s="22" customFormat="1" ht="26.25" customHeight="1" x14ac:dyDescent="0.2">
      <c r="A8" s="73">
        <v>4</v>
      </c>
      <c r="B8" s="380" t="s">
        <v>40</v>
      </c>
      <c r="C8" s="81">
        <f>'KVALIF 1'!E10</f>
        <v>1168</v>
      </c>
      <c r="D8" s="24">
        <f>'KVALIF 1'!F10</f>
        <v>496</v>
      </c>
      <c r="E8" s="24">
        <f>'KVALIF 1'!G10</f>
        <v>30</v>
      </c>
      <c r="F8" s="356">
        <f>'KVALIF 1'!I10</f>
        <v>1664</v>
      </c>
      <c r="G8" s="195">
        <f>'FINALE B'!F22</f>
        <v>1157</v>
      </c>
      <c r="H8" s="196">
        <f>'FINALE B'!G22</f>
        <v>566</v>
      </c>
      <c r="I8" s="197">
        <f>'FINALE B'!H22</f>
        <v>16</v>
      </c>
      <c r="J8" s="190">
        <f>SUM(G8:H8)</f>
        <v>1723</v>
      </c>
      <c r="K8" s="168">
        <f t="shared" si="0"/>
        <v>2325</v>
      </c>
      <c r="L8" s="25">
        <f t="shared" si="0"/>
        <v>1062</v>
      </c>
      <c r="M8" s="104">
        <f t="shared" si="0"/>
        <v>46</v>
      </c>
      <c r="N8" s="74">
        <f t="shared" si="1"/>
        <v>3387</v>
      </c>
      <c r="O8" s="23"/>
    </row>
    <row r="9" spans="1:18" s="22" customFormat="1" ht="26.25" customHeight="1" x14ac:dyDescent="0.2">
      <c r="A9" s="73">
        <v>5</v>
      </c>
      <c r="B9" s="79" t="s">
        <v>98</v>
      </c>
      <c r="C9" s="81">
        <f>'KVALIF 2'!O20</f>
        <v>1170</v>
      </c>
      <c r="D9" s="24">
        <f>'KVALIF 2'!P20</f>
        <v>473</v>
      </c>
      <c r="E9" s="24">
        <f>'KVALIF 2'!Q20</f>
        <v>30</v>
      </c>
      <c r="F9" s="356">
        <f>'KVALIF 2'!S20</f>
        <v>1643</v>
      </c>
      <c r="G9" s="195">
        <f>'FINALE B'!F10</f>
        <v>1240</v>
      </c>
      <c r="H9" s="196">
        <f>'FINALE B'!G10</f>
        <v>482</v>
      </c>
      <c r="I9" s="197">
        <f>'FINALE B'!H10</f>
        <v>43</v>
      </c>
      <c r="J9" s="190">
        <f>SUM(G9+H9)</f>
        <v>1722</v>
      </c>
      <c r="K9" s="168">
        <f t="shared" si="0"/>
        <v>2410</v>
      </c>
      <c r="L9" s="25">
        <f t="shared" si="0"/>
        <v>955</v>
      </c>
      <c r="M9" s="104">
        <f t="shared" si="0"/>
        <v>73</v>
      </c>
      <c r="N9" s="74">
        <f t="shared" si="1"/>
        <v>3365</v>
      </c>
      <c r="O9" s="23"/>
    </row>
    <row r="10" spans="1:18" s="22" customFormat="1" ht="26.25" customHeight="1" x14ac:dyDescent="0.2">
      <c r="A10" s="73">
        <v>6</v>
      </c>
      <c r="B10" s="79" t="s">
        <v>198</v>
      </c>
      <c r="C10" s="81">
        <f>'KVALIF 1'!O20</f>
        <v>1193</v>
      </c>
      <c r="D10" s="24">
        <f>'KVALIF 1'!P20</f>
        <v>547</v>
      </c>
      <c r="E10" s="24">
        <f>'KVALIF 1'!Q20</f>
        <v>35</v>
      </c>
      <c r="F10" s="356">
        <f>'KVALIF 1'!S20</f>
        <v>1740</v>
      </c>
      <c r="G10" s="195">
        <f>'FINALE A'!S10</f>
        <v>1171</v>
      </c>
      <c r="H10" s="196">
        <f>'FINALE A'!T10</f>
        <v>453</v>
      </c>
      <c r="I10" s="197">
        <f>'FINALE A'!U10</f>
        <v>42</v>
      </c>
      <c r="J10" s="190">
        <f>SUM(G10:H10)</f>
        <v>1624</v>
      </c>
      <c r="K10" s="166">
        <f t="shared" si="0"/>
        <v>2364</v>
      </c>
      <c r="L10" s="106">
        <f t="shared" si="0"/>
        <v>1000</v>
      </c>
      <c r="M10" s="107">
        <f t="shared" si="0"/>
        <v>77</v>
      </c>
      <c r="N10" s="108">
        <f t="shared" si="1"/>
        <v>3364</v>
      </c>
      <c r="O10" s="23"/>
      <c r="P10" s="23"/>
    </row>
    <row r="11" spans="1:18" s="22" customFormat="1" ht="26.25" customHeight="1" x14ac:dyDescent="0.2">
      <c r="A11" s="73">
        <v>7</v>
      </c>
      <c r="B11" s="79" t="s">
        <v>120</v>
      </c>
      <c r="C11" s="81">
        <f>'KVALIF 1'!O10</f>
        <v>1172</v>
      </c>
      <c r="D11" s="24">
        <f>'KVALIF 1'!P10</f>
        <v>478</v>
      </c>
      <c r="E11" s="24">
        <f>'KVALIF 1'!Q10</f>
        <v>35</v>
      </c>
      <c r="F11" s="356">
        <f>'KVALIF 1'!S10</f>
        <v>1650</v>
      </c>
      <c r="G11" s="195">
        <f>'FINALE B'!Q10</f>
        <v>1223</v>
      </c>
      <c r="H11" s="196">
        <f>'FINALE B'!R10</f>
        <v>484</v>
      </c>
      <c r="I11" s="197">
        <f>'FINALE B'!S10</f>
        <v>41</v>
      </c>
      <c r="J11" s="190">
        <f>SUM(G11:H11)</f>
        <v>1707</v>
      </c>
      <c r="K11" s="168">
        <f t="shared" si="0"/>
        <v>2395</v>
      </c>
      <c r="L11" s="25">
        <f t="shared" si="0"/>
        <v>962</v>
      </c>
      <c r="M11" s="104">
        <f t="shared" si="0"/>
        <v>76</v>
      </c>
      <c r="N11" s="74">
        <f t="shared" si="1"/>
        <v>3357</v>
      </c>
      <c r="O11" s="23"/>
    </row>
    <row r="12" spans="1:18" s="22" customFormat="1" ht="26.25" customHeight="1" thickBot="1" x14ac:dyDescent="0.25">
      <c r="A12" s="75">
        <v>8</v>
      </c>
      <c r="B12" s="100" t="s">
        <v>41</v>
      </c>
      <c r="C12" s="82">
        <f>'KVALIF 2'!E10</f>
        <v>1203</v>
      </c>
      <c r="D12" s="76">
        <f>'KVALIF 2'!F10</f>
        <v>520</v>
      </c>
      <c r="E12" s="76">
        <f>'KVALIF 2'!G10</f>
        <v>37</v>
      </c>
      <c r="F12" s="357">
        <f>'KVALIF 2'!I10</f>
        <v>1723</v>
      </c>
      <c r="G12" s="377">
        <f>'FINALE A'!G10</f>
        <v>1154</v>
      </c>
      <c r="H12" s="378">
        <f>'FINALE A'!H10</f>
        <v>472</v>
      </c>
      <c r="I12" s="379">
        <f>'FINALE A'!I10</f>
        <v>54</v>
      </c>
      <c r="J12" s="350">
        <f>SUM(G12:H12)</f>
        <v>1626</v>
      </c>
      <c r="K12" s="169">
        <f t="shared" si="0"/>
        <v>2357</v>
      </c>
      <c r="L12" s="77">
        <f t="shared" si="0"/>
        <v>992</v>
      </c>
      <c r="M12" s="105">
        <f t="shared" si="0"/>
        <v>91</v>
      </c>
      <c r="N12" s="78">
        <f t="shared" si="1"/>
        <v>3349</v>
      </c>
      <c r="O12" s="23"/>
    </row>
    <row r="13" spans="1:18" s="22" customFormat="1" ht="26.25" customHeight="1" x14ac:dyDescent="0.2">
      <c r="A13" s="101">
        <v>9</v>
      </c>
      <c r="B13" s="359" t="s">
        <v>166</v>
      </c>
      <c r="C13" s="109">
        <f>'KVALIF 3'!O10</f>
        <v>1141</v>
      </c>
      <c r="D13" s="110">
        <f>'KVALIF 3'!P10</f>
        <v>488</v>
      </c>
      <c r="E13" s="111">
        <f>'KVALIF 3'!Q10</f>
        <v>34</v>
      </c>
      <c r="F13" s="165">
        <f>'KVALIF 3'!S10</f>
        <v>1629</v>
      </c>
      <c r="G13" s="170"/>
      <c r="H13" s="253"/>
      <c r="I13" s="253"/>
      <c r="J13" s="254"/>
      <c r="K13" s="166">
        <f t="shared" ref="K13:K16" si="2">SUM(C13+G13)</f>
        <v>1141</v>
      </c>
      <c r="L13" s="106">
        <f t="shared" ref="L13:L16" si="3">SUM(D13+H13)</f>
        <v>488</v>
      </c>
      <c r="M13" s="107">
        <f t="shared" ref="M13:M16" si="4">SUM(E13+I13)</f>
        <v>34</v>
      </c>
      <c r="N13" s="108">
        <f t="shared" ref="N13:N16" si="5">SUM(K13:L13)</f>
        <v>1629</v>
      </c>
      <c r="O13" s="23"/>
    </row>
    <row r="14" spans="1:18" s="22" customFormat="1" ht="26.25" customHeight="1" thickBot="1" x14ac:dyDescent="0.25">
      <c r="A14" s="75">
        <v>10</v>
      </c>
      <c r="B14" s="368" t="s">
        <v>187</v>
      </c>
      <c r="C14" s="82">
        <f>'KVALIF 2'!E20</f>
        <v>1105</v>
      </c>
      <c r="D14" s="76">
        <f>'KVALIF 2'!F20</f>
        <v>461</v>
      </c>
      <c r="E14" s="103">
        <f>'KVALIF 2'!G20</f>
        <v>41</v>
      </c>
      <c r="F14" s="369">
        <f>'KVALIF 2'!I20</f>
        <v>1566</v>
      </c>
      <c r="G14" s="370"/>
      <c r="H14" s="371"/>
      <c r="I14" s="372"/>
      <c r="J14" s="171"/>
      <c r="K14" s="373">
        <f t="shared" si="2"/>
        <v>1105</v>
      </c>
      <c r="L14" s="374">
        <f t="shared" si="3"/>
        <v>461</v>
      </c>
      <c r="M14" s="375">
        <f t="shared" si="4"/>
        <v>41</v>
      </c>
      <c r="N14" s="376">
        <f t="shared" si="5"/>
        <v>1566</v>
      </c>
      <c r="O14" s="23"/>
    </row>
    <row r="15" spans="1:18" s="22" customFormat="1" ht="26.25" hidden="1" customHeight="1" x14ac:dyDescent="0.2">
      <c r="A15" s="364">
        <v>11</v>
      </c>
      <c r="B15" s="351"/>
      <c r="C15" s="365"/>
      <c r="D15" s="366"/>
      <c r="E15" s="367"/>
      <c r="F15" s="165">
        <f>SUM(C15:D15)</f>
        <v>0</v>
      </c>
      <c r="G15" s="170"/>
      <c r="H15" s="156"/>
      <c r="I15" s="157"/>
      <c r="J15" s="254"/>
      <c r="K15" s="166">
        <f t="shared" si="2"/>
        <v>0</v>
      </c>
      <c r="L15" s="106">
        <f t="shared" si="3"/>
        <v>0</v>
      </c>
      <c r="M15" s="107">
        <f t="shared" si="4"/>
        <v>0</v>
      </c>
      <c r="N15" s="108">
        <f t="shared" si="5"/>
        <v>0</v>
      </c>
      <c r="O15" s="23"/>
    </row>
    <row r="16" spans="1:18" s="22" customFormat="1" ht="26.25" hidden="1" customHeight="1" thickBot="1" x14ac:dyDescent="0.25">
      <c r="A16" s="75">
        <v>12</v>
      </c>
      <c r="B16" s="100"/>
      <c r="C16" s="82"/>
      <c r="D16" s="76"/>
      <c r="E16" s="103"/>
      <c r="F16" s="167">
        <f>SUM(C16:D16)</f>
        <v>0</v>
      </c>
      <c r="G16" s="313"/>
      <c r="H16" s="314"/>
      <c r="I16" s="315"/>
      <c r="J16" s="171"/>
      <c r="K16" s="169">
        <f t="shared" si="2"/>
        <v>0</v>
      </c>
      <c r="L16" s="77">
        <f t="shared" si="3"/>
        <v>0</v>
      </c>
      <c r="M16" s="105">
        <f t="shared" si="4"/>
        <v>0</v>
      </c>
      <c r="N16" s="78">
        <f t="shared" si="5"/>
        <v>0</v>
      </c>
      <c r="O16" s="23"/>
    </row>
  </sheetData>
  <autoFilter ref="B3:N4">
    <filterColumn colId="1" showButton="0"/>
    <filterColumn colId="2" showButton="0"/>
    <filterColumn colId="3" showButton="0"/>
    <filterColumn colId="5" showButton="0"/>
    <filterColumn colId="6" showButton="0"/>
    <filterColumn colId="7" showButton="0"/>
    <sortState ref="B6:N14">
      <sortCondition descending="1" ref="N3:N4"/>
    </sortState>
  </autoFilter>
  <sortState ref="B5:N12">
    <sortCondition descending="1" ref="N5:N12"/>
  </sortState>
  <mergeCells count="8">
    <mergeCell ref="N3:N4"/>
    <mergeCell ref="A3:A4"/>
    <mergeCell ref="B3:B4"/>
    <mergeCell ref="C3:F3"/>
    <mergeCell ref="G3:J3"/>
    <mergeCell ref="K3:K4"/>
    <mergeCell ref="L3:L4"/>
    <mergeCell ref="M3:M4"/>
  </mergeCells>
  <phoneticPr fontId="0" type="noConversion"/>
  <printOptions horizontalCentered="1"/>
  <pageMargins left="0.11811023622047245" right="0.11811023622047245" top="0.9055118110236221" bottom="0.19685039370078741" header="0.62992125984251968" footer="0.19685039370078741"/>
  <pageSetup paperSize="9" orientation="landscape" horizontalDpi="300" verticalDpi="300" r:id="rId1"/>
  <headerFooter alignWithMargins="0">
    <oddHeader>&amp;LMajstrovstvá SR MKL 2021&amp;C&amp;"Arial,Tučné"&amp;16&amp;UVýsledky a poradie družstiev&amp;RŽarnovica 4.-5.9.2021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0"/>
  <sheetViews>
    <sheetView zoomScaleNormal="100" workbookViewId="0">
      <pane ySplit="4" topLeftCell="A5" activePane="bottomLeft" state="frozen"/>
      <selection pane="bottomLeft" activeCell="A4" sqref="A4:XFD4"/>
    </sheetView>
  </sheetViews>
  <sheetFormatPr defaultColWidth="9.140625" defaultRowHeight="15" x14ac:dyDescent="0.2"/>
  <cols>
    <col min="1" max="1" width="2.85546875" style="28" customWidth="1"/>
    <col min="2" max="2" width="7.7109375" style="35" customWidth="1"/>
    <col min="3" max="3" width="23.28515625" style="36" customWidth="1"/>
    <col min="4" max="4" width="33.5703125" style="36" customWidth="1"/>
    <col min="5" max="5" width="6.28515625" style="37" hidden="1" customWidth="1"/>
    <col min="6" max="6" width="5.28515625" style="37" hidden="1" customWidth="1"/>
    <col min="7" max="7" width="6.7109375" style="37" hidden="1" customWidth="1"/>
    <col min="8" max="8" width="5.28515625" style="37" hidden="1" customWidth="1"/>
    <col min="9" max="9" width="6.42578125" style="37" customWidth="1"/>
    <col min="10" max="10" width="6.7109375" style="37" customWidth="1"/>
    <col min="11" max="11" width="6.5703125" style="37" customWidth="1"/>
    <col min="12" max="12" width="6.28515625" style="28" customWidth="1"/>
    <col min="13" max="13" width="6.7109375" style="28" hidden="1" customWidth="1"/>
    <col min="14" max="16" width="5.28515625" style="28" hidden="1" customWidth="1"/>
    <col min="17" max="17" width="6.28515625" style="28" customWidth="1"/>
    <col min="18" max="19" width="5.7109375" style="28" customWidth="1"/>
    <col min="20" max="20" width="6.42578125" style="28" customWidth="1"/>
    <col min="21" max="21" width="6.140625" style="38" customWidth="1"/>
    <col min="22" max="23" width="6.28515625" style="38" customWidth="1"/>
    <col min="24" max="24" width="9.28515625" style="39" customWidth="1"/>
    <col min="25" max="29" width="4.5703125" style="28" customWidth="1"/>
    <col min="30" max="16384" width="9.140625" style="28"/>
  </cols>
  <sheetData>
    <row r="1" spans="2:29" x14ac:dyDescent="0.2"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 t="s">
        <v>17</v>
      </c>
      <c r="Q1" s="29"/>
      <c r="R1" s="29"/>
      <c r="S1" s="29"/>
      <c r="T1" s="29"/>
      <c r="U1" s="29"/>
      <c r="V1" s="29"/>
      <c r="W1" s="29"/>
      <c r="X1" s="29"/>
    </row>
    <row r="2" spans="2:29" ht="15.75" thickBot="1" x14ac:dyDescent="0.25"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2:29" ht="15.75" customHeight="1" x14ac:dyDescent="0.2">
      <c r="B3" s="480" t="s">
        <v>8</v>
      </c>
      <c r="C3" s="482" t="s">
        <v>16</v>
      </c>
      <c r="D3" s="484" t="s">
        <v>9</v>
      </c>
      <c r="E3" s="486" t="s">
        <v>10</v>
      </c>
      <c r="F3" s="487"/>
      <c r="G3" s="487"/>
      <c r="H3" s="487"/>
      <c r="I3" s="487"/>
      <c r="J3" s="487"/>
      <c r="K3" s="487"/>
      <c r="L3" s="488"/>
      <c r="M3" s="489" t="s">
        <v>11</v>
      </c>
      <c r="N3" s="490"/>
      <c r="O3" s="490"/>
      <c r="P3" s="490"/>
      <c r="Q3" s="490"/>
      <c r="R3" s="490"/>
      <c r="S3" s="490"/>
      <c r="T3" s="491"/>
      <c r="U3" s="478" t="s">
        <v>26</v>
      </c>
      <c r="V3" s="478"/>
      <c r="W3" s="478"/>
      <c r="X3" s="479"/>
    </row>
    <row r="4" spans="2:29" ht="15.75" customHeight="1" thickBot="1" x14ac:dyDescent="0.25">
      <c r="B4" s="481"/>
      <c r="C4" s="483"/>
      <c r="D4" s="485"/>
      <c r="E4" s="173" t="s">
        <v>2</v>
      </c>
      <c r="F4" s="174" t="s">
        <v>13</v>
      </c>
      <c r="G4" s="174" t="s">
        <v>2</v>
      </c>
      <c r="H4" s="174" t="s">
        <v>13</v>
      </c>
      <c r="I4" s="174" t="s">
        <v>18</v>
      </c>
      <c r="J4" s="174" t="s">
        <v>19</v>
      </c>
      <c r="K4" s="174" t="s">
        <v>5</v>
      </c>
      <c r="L4" s="175" t="s">
        <v>4</v>
      </c>
      <c r="M4" s="178" t="s">
        <v>2</v>
      </c>
      <c r="N4" s="179" t="s">
        <v>13</v>
      </c>
      <c r="O4" s="179" t="s">
        <v>2</v>
      </c>
      <c r="P4" s="179" t="s">
        <v>13</v>
      </c>
      <c r="Q4" s="179" t="s">
        <v>20</v>
      </c>
      <c r="R4" s="179" t="s">
        <v>19</v>
      </c>
      <c r="S4" s="179" t="s">
        <v>5</v>
      </c>
      <c r="T4" s="180" t="s">
        <v>4</v>
      </c>
      <c r="U4" s="123" t="s">
        <v>2</v>
      </c>
      <c r="V4" s="113" t="s">
        <v>49</v>
      </c>
      <c r="W4" s="119" t="s">
        <v>50</v>
      </c>
      <c r="X4" s="112" t="s">
        <v>7</v>
      </c>
    </row>
    <row r="5" spans="2:29" s="29" customFormat="1" ht="20.100000000000001" customHeight="1" x14ac:dyDescent="0.2">
      <c r="B5" s="158">
        <v>1</v>
      </c>
      <c r="C5" s="360" t="str">
        <f>'KVALIF 2'!K6</f>
        <v>Kubiček Rastislav</v>
      </c>
      <c r="D5" s="293" t="s">
        <v>99</v>
      </c>
      <c r="E5" s="288"/>
      <c r="F5" s="280"/>
      <c r="G5" s="280"/>
      <c r="H5" s="280"/>
      <c r="I5" s="301">
        <v>337</v>
      </c>
      <c r="J5" s="302">
        <v>153</v>
      </c>
      <c r="K5" s="303">
        <v>6</v>
      </c>
      <c r="L5" s="281">
        <f t="shared" ref="L5:L36" si="0">SUM(I5:J5)</f>
        <v>490</v>
      </c>
      <c r="M5" s="361"/>
      <c r="N5" s="362"/>
      <c r="O5" s="362"/>
      <c r="P5" s="362"/>
      <c r="Q5" s="305">
        <v>313</v>
      </c>
      <c r="R5" s="305">
        <v>148</v>
      </c>
      <c r="S5" s="306">
        <v>4</v>
      </c>
      <c r="T5" s="282">
        <f t="shared" ref="T5:T42" si="1">SUM(Q5:R5)</f>
        <v>461</v>
      </c>
      <c r="U5" s="283">
        <f t="shared" ref="U5:U36" si="2">SUM(I5,Q5)</f>
        <v>650</v>
      </c>
      <c r="V5" s="284">
        <f t="shared" ref="V5:V36" si="3">SUM(J5,R5)</f>
        <v>301</v>
      </c>
      <c r="W5" s="284">
        <f t="shared" ref="W5:W36" si="4">SUM(K5,S5)</f>
        <v>10</v>
      </c>
      <c r="X5" s="285">
        <f t="shared" ref="X5:X36" si="5">SUM(L5,T5)</f>
        <v>951</v>
      </c>
    </row>
    <row r="6" spans="2:29" s="29" customFormat="1" ht="20.100000000000001" customHeight="1" x14ac:dyDescent="0.2">
      <c r="B6" s="120">
        <v>2</v>
      </c>
      <c r="C6" s="277" t="str">
        <f>'KVALIF 1'!A16</f>
        <v>Sulák Róbert</v>
      </c>
      <c r="D6" s="295" t="s">
        <v>163</v>
      </c>
      <c r="E6" s="289"/>
      <c r="F6" s="172"/>
      <c r="G6" s="172"/>
      <c r="H6" s="172"/>
      <c r="I6" s="301">
        <v>296</v>
      </c>
      <c r="J6" s="302">
        <v>157</v>
      </c>
      <c r="K6" s="303">
        <v>7</v>
      </c>
      <c r="L6" s="176">
        <f t="shared" si="0"/>
        <v>453</v>
      </c>
      <c r="M6" s="185"/>
      <c r="N6" s="183"/>
      <c r="O6" s="183"/>
      <c r="P6" s="183"/>
      <c r="Q6" s="305">
        <v>313</v>
      </c>
      <c r="R6" s="305">
        <v>169</v>
      </c>
      <c r="S6" s="306">
        <v>6</v>
      </c>
      <c r="T6" s="184">
        <f t="shared" si="1"/>
        <v>482</v>
      </c>
      <c r="U6" s="121">
        <f t="shared" si="2"/>
        <v>609</v>
      </c>
      <c r="V6" s="122">
        <f t="shared" si="3"/>
        <v>326</v>
      </c>
      <c r="W6" s="88">
        <f t="shared" si="4"/>
        <v>13</v>
      </c>
      <c r="X6" s="87">
        <f t="shared" si="5"/>
        <v>935</v>
      </c>
    </row>
    <row r="7" spans="2:29" s="29" customFormat="1" ht="20.100000000000001" customHeight="1" x14ac:dyDescent="0.2">
      <c r="B7" s="120">
        <v>3</v>
      </c>
      <c r="C7" s="287" t="str">
        <f>'KVALIF 3'!A5</f>
        <v>Lacika Martin</v>
      </c>
      <c r="D7" s="363" t="s">
        <v>54</v>
      </c>
      <c r="E7" s="289"/>
      <c r="F7" s="172"/>
      <c r="G7" s="172"/>
      <c r="H7" s="172"/>
      <c r="I7" s="301">
        <v>309</v>
      </c>
      <c r="J7" s="302">
        <v>157</v>
      </c>
      <c r="K7" s="303">
        <v>7</v>
      </c>
      <c r="L7" s="176">
        <f t="shared" si="0"/>
        <v>466</v>
      </c>
      <c r="M7" s="185"/>
      <c r="N7" s="183"/>
      <c r="O7" s="183"/>
      <c r="P7" s="183"/>
      <c r="Q7" s="305">
        <v>312</v>
      </c>
      <c r="R7" s="305">
        <v>148</v>
      </c>
      <c r="S7" s="306">
        <v>2</v>
      </c>
      <c r="T7" s="184">
        <f t="shared" si="1"/>
        <v>460</v>
      </c>
      <c r="U7" s="121">
        <f t="shared" si="2"/>
        <v>621</v>
      </c>
      <c r="V7" s="122">
        <f t="shared" si="3"/>
        <v>305</v>
      </c>
      <c r="W7" s="88">
        <f t="shared" si="4"/>
        <v>9</v>
      </c>
      <c r="X7" s="87">
        <f t="shared" si="5"/>
        <v>926</v>
      </c>
      <c r="Z7" s="28"/>
      <c r="AA7" s="28"/>
      <c r="AB7" s="28"/>
      <c r="AC7" s="28"/>
    </row>
    <row r="8" spans="2:29" s="29" customFormat="1" ht="20.100000000000001" customHeight="1" x14ac:dyDescent="0.2">
      <c r="B8" s="120">
        <v>4</v>
      </c>
      <c r="C8" s="277" t="str">
        <f>'KVALIF 1'!K5</f>
        <v>Laurov Tomáš</v>
      </c>
      <c r="D8" s="363" t="s">
        <v>120</v>
      </c>
      <c r="E8" s="289"/>
      <c r="F8" s="172"/>
      <c r="G8" s="172"/>
      <c r="H8" s="172"/>
      <c r="I8" s="301">
        <v>307</v>
      </c>
      <c r="J8" s="302">
        <v>167</v>
      </c>
      <c r="K8" s="303">
        <v>6</v>
      </c>
      <c r="L8" s="176">
        <f t="shared" si="0"/>
        <v>474</v>
      </c>
      <c r="M8" s="181"/>
      <c r="N8" s="182"/>
      <c r="O8" s="182"/>
      <c r="P8" s="182"/>
      <c r="Q8" s="305">
        <v>300</v>
      </c>
      <c r="R8" s="305">
        <v>124</v>
      </c>
      <c r="S8" s="306">
        <v>14</v>
      </c>
      <c r="T8" s="184">
        <f t="shared" si="1"/>
        <v>424</v>
      </c>
      <c r="U8" s="121">
        <f t="shared" si="2"/>
        <v>607</v>
      </c>
      <c r="V8" s="122">
        <f t="shared" si="3"/>
        <v>291</v>
      </c>
      <c r="W8" s="88">
        <f t="shared" si="4"/>
        <v>20</v>
      </c>
      <c r="X8" s="87">
        <f t="shared" si="5"/>
        <v>898</v>
      </c>
    </row>
    <row r="9" spans="2:29" s="29" customFormat="1" ht="20.100000000000001" customHeight="1" x14ac:dyDescent="0.2">
      <c r="B9" s="120">
        <v>5</v>
      </c>
      <c r="C9" s="277" t="str">
        <f>'KVALIF 2'!K5</f>
        <v>Váry Gabriel</v>
      </c>
      <c r="D9" s="295" t="s">
        <v>99</v>
      </c>
      <c r="E9" s="289"/>
      <c r="F9" s="172"/>
      <c r="G9" s="172"/>
      <c r="H9" s="172"/>
      <c r="I9" s="301">
        <v>337</v>
      </c>
      <c r="J9" s="302">
        <v>116</v>
      </c>
      <c r="K9" s="303">
        <v>12</v>
      </c>
      <c r="L9" s="176">
        <f t="shared" si="0"/>
        <v>453</v>
      </c>
      <c r="M9" s="185"/>
      <c r="N9" s="183"/>
      <c r="O9" s="183"/>
      <c r="P9" s="183"/>
      <c r="Q9" s="305">
        <v>298</v>
      </c>
      <c r="R9" s="305">
        <v>143</v>
      </c>
      <c r="S9" s="306">
        <v>8</v>
      </c>
      <c r="T9" s="184">
        <f t="shared" si="1"/>
        <v>441</v>
      </c>
      <c r="U9" s="121">
        <f t="shared" si="2"/>
        <v>635</v>
      </c>
      <c r="V9" s="122">
        <f t="shared" si="3"/>
        <v>259</v>
      </c>
      <c r="W9" s="88">
        <f t="shared" si="4"/>
        <v>20</v>
      </c>
      <c r="X9" s="87">
        <f t="shared" si="5"/>
        <v>894</v>
      </c>
      <c r="Z9" s="28"/>
      <c r="AA9" s="28"/>
      <c r="AB9" s="28"/>
      <c r="AC9" s="28"/>
    </row>
    <row r="10" spans="2:29" s="29" customFormat="1" ht="20.100000000000001" customHeight="1" x14ac:dyDescent="0.2">
      <c r="B10" s="120">
        <v>6</v>
      </c>
      <c r="C10" s="277" t="str">
        <f>'KVALIF 2'!K7</f>
        <v>Šarmír Slavko</v>
      </c>
      <c r="D10" s="295" t="s">
        <v>99</v>
      </c>
      <c r="E10" s="289"/>
      <c r="F10" s="172"/>
      <c r="G10" s="172"/>
      <c r="H10" s="172"/>
      <c r="I10" s="301">
        <v>295</v>
      </c>
      <c r="J10" s="302">
        <v>134</v>
      </c>
      <c r="K10" s="303">
        <v>9</v>
      </c>
      <c r="L10" s="176">
        <f t="shared" si="0"/>
        <v>429</v>
      </c>
      <c r="M10" s="185"/>
      <c r="N10" s="183"/>
      <c r="O10" s="183"/>
      <c r="P10" s="183"/>
      <c r="Q10" s="305">
        <v>302</v>
      </c>
      <c r="R10" s="305">
        <v>156</v>
      </c>
      <c r="S10" s="306">
        <v>6</v>
      </c>
      <c r="T10" s="184">
        <f t="shared" si="1"/>
        <v>458</v>
      </c>
      <c r="U10" s="121">
        <f t="shared" si="2"/>
        <v>597</v>
      </c>
      <c r="V10" s="122">
        <f t="shared" si="3"/>
        <v>290</v>
      </c>
      <c r="W10" s="88">
        <f t="shared" si="4"/>
        <v>15</v>
      </c>
      <c r="X10" s="87">
        <f t="shared" si="5"/>
        <v>887</v>
      </c>
      <c r="Z10" s="28"/>
      <c r="AA10" s="28"/>
      <c r="AB10" s="28"/>
      <c r="AC10" s="28"/>
    </row>
    <row r="11" spans="2:29" s="29" customFormat="1" ht="20.100000000000001" customHeight="1" x14ac:dyDescent="0.2">
      <c r="B11" s="120">
        <v>7</v>
      </c>
      <c r="C11" s="277" t="str">
        <f>'KVALIF 1'!K15</f>
        <v>Nitško Lukáš</v>
      </c>
      <c r="D11" s="295" t="s">
        <v>164</v>
      </c>
      <c r="E11" s="289"/>
      <c r="F11" s="172"/>
      <c r="G11" s="172"/>
      <c r="H11" s="172"/>
      <c r="I11" s="301">
        <v>286</v>
      </c>
      <c r="J11" s="302">
        <v>167</v>
      </c>
      <c r="K11" s="303">
        <v>8</v>
      </c>
      <c r="L11" s="176">
        <f t="shared" si="0"/>
        <v>453</v>
      </c>
      <c r="M11" s="181"/>
      <c r="N11" s="182"/>
      <c r="O11" s="182"/>
      <c r="P11" s="182"/>
      <c r="Q11" s="305">
        <v>286</v>
      </c>
      <c r="R11" s="305">
        <v>141</v>
      </c>
      <c r="S11" s="306">
        <v>7</v>
      </c>
      <c r="T11" s="184">
        <f t="shared" si="1"/>
        <v>427</v>
      </c>
      <c r="U11" s="121">
        <f t="shared" si="2"/>
        <v>572</v>
      </c>
      <c r="V11" s="122">
        <f t="shared" si="3"/>
        <v>308</v>
      </c>
      <c r="W11" s="88">
        <f t="shared" si="4"/>
        <v>15</v>
      </c>
      <c r="X11" s="87">
        <f t="shared" si="5"/>
        <v>880</v>
      </c>
      <c r="Z11" s="31"/>
      <c r="AA11" s="31"/>
      <c r="AB11" s="31"/>
      <c r="AC11" s="32"/>
    </row>
    <row r="12" spans="2:29" s="29" customFormat="1" ht="20.100000000000001" customHeight="1" x14ac:dyDescent="0.2">
      <c r="B12" s="120">
        <v>8</v>
      </c>
      <c r="C12" s="277" t="str">
        <f>'KVALIF 1'!K7</f>
        <v>Šmondrk Ľuboš</v>
      </c>
      <c r="D12" s="295" t="s">
        <v>120</v>
      </c>
      <c r="E12" s="289"/>
      <c r="F12" s="172"/>
      <c r="G12" s="172"/>
      <c r="H12" s="172"/>
      <c r="I12" s="301">
        <v>307</v>
      </c>
      <c r="J12" s="302">
        <v>116</v>
      </c>
      <c r="K12" s="303">
        <v>6</v>
      </c>
      <c r="L12" s="176">
        <f t="shared" si="0"/>
        <v>423</v>
      </c>
      <c r="M12" s="185"/>
      <c r="N12" s="183"/>
      <c r="O12" s="183"/>
      <c r="P12" s="183"/>
      <c r="Q12" s="305">
        <v>316</v>
      </c>
      <c r="R12" s="305">
        <v>140</v>
      </c>
      <c r="S12" s="306">
        <v>4</v>
      </c>
      <c r="T12" s="184">
        <f t="shared" si="1"/>
        <v>456</v>
      </c>
      <c r="U12" s="121">
        <f t="shared" si="2"/>
        <v>623</v>
      </c>
      <c r="V12" s="122">
        <f t="shared" si="3"/>
        <v>256</v>
      </c>
      <c r="W12" s="88">
        <f t="shared" si="4"/>
        <v>10</v>
      </c>
      <c r="X12" s="87">
        <f t="shared" si="5"/>
        <v>879</v>
      </c>
    </row>
    <row r="13" spans="2:29" s="29" customFormat="1" ht="20.100000000000001" customHeight="1" x14ac:dyDescent="0.2">
      <c r="B13" s="120">
        <v>9</v>
      </c>
      <c r="C13" s="277" t="str">
        <f>'KVALIF 2'!K4</f>
        <v>Volešínyi Vladimír</v>
      </c>
      <c r="D13" s="294" t="s">
        <v>99</v>
      </c>
      <c r="E13" s="289"/>
      <c r="F13" s="172"/>
      <c r="G13" s="172"/>
      <c r="H13" s="172"/>
      <c r="I13" s="301">
        <v>288</v>
      </c>
      <c r="J13" s="302">
        <v>157</v>
      </c>
      <c r="K13" s="303">
        <v>2</v>
      </c>
      <c r="L13" s="176">
        <f t="shared" si="0"/>
        <v>445</v>
      </c>
      <c r="M13" s="181"/>
      <c r="N13" s="182"/>
      <c r="O13" s="182"/>
      <c r="P13" s="182"/>
      <c r="Q13" s="305">
        <v>286</v>
      </c>
      <c r="R13" s="305">
        <v>143</v>
      </c>
      <c r="S13" s="306">
        <v>8</v>
      </c>
      <c r="T13" s="184">
        <f t="shared" si="1"/>
        <v>429</v>
      </c>
      <c r="U13" s="121">
        <f t="shared" si="2"/>
        <v>574</v>
      </c>
      <c r="V13" s="122">
        <f t="shared" si="3"/>
        <v>300</v>
      </c>
      <c r="W13" s="88">
        <f t="shared" si="4"/>
        <v>10</v>
      </c>
      <c r="X13" s="87">
        <f t="shared" si="5"/>
        <v>874</v>
      </c>
    </row>
    <row r="14" spans="2:29" s="29" customFormat="1" ht="20.100000000000001" customHeight="1" x14ac:dyDescent="0.2">
      <c r="B14" s="120">
        <v>10</v>
      </c>
      <c r="C14" s="277" t="str">
        <f>'KVALIF 1'!A15</f>
        <v>Koščál Milan</v>
      </c>
      <c r="D14" s="294" t="s">
        <v>163</v>
      </c>
      <c r="E14" s="289"/>
      <c r="F14" s="172"/>
      <c r="G14" s="172"/>
      <c r="H14" s="172"/>
      <c r="I14" s="301">
        <v>296</v>
      </c>
      <c r="J14" s="302">
        <v>150</v>
      </c>
      <c r="K14" s="303">
        <v>4</v>
      </c>
      <c r="L14" s="176">
        <f t="shared" si="0"/>
        <v>446</v>
      </c>
      <c r="M14" s="181"/>
      <c r="N14" s="182"/>
      <c r="O14" s="182"/>
      <c r="P14" s="182"/>
      <c r="Q14" s="305">
        <v>299</v>
      </c>
      <c r="R14" s="305">
        <v>129</v>
      </c>
      <c r="S14" s="306">
        <v>13</v>
      </c>
      <c r="T14" s="184">
        <f t="shared" si="1"/>
        <v>428</v>
      </c>
      <c r="U14" s="121">
        <f t="shared" si="2"/>
        <v>595</v>
      </c>
      <c r="V14" s="122">
        <f t="shared" si="3"/>
        <v>279</v>
      </c>
      <c r="W14" s="88">
        <f t="shared" si="4"/>
        <v>17</v>
      </c>
      <c r="X14" s="87">
        <f t="shared" si="5"/>
        <v>874</v>
      </c>
    </row>
    <row r="15" spans="2:29" s="29" customFormat="1" ht="20.100000000000001" customHeight="1" x14ac:dyDescent="0.2">
      <c r="B15" s="120">
        <v>11</v>
      </c>
      <c r="C15" s="277" t="str">
        <f>'KVALIF 2'!A5</f>
        <v>Plazák Jaroslav</v>
      </c>
      <c r="D15" s="294" t="s">
        <v>41</v>
      </c>
      <c r="E15" s="289"/>
      <c r="F15" s="172"/>
      <c r="G15" s="172"/>
      <c r="H15" s="172"/>
      <c r="I15" s="301">
        <v>318</v>
      </c>
      <c r="J15" s="302">
        <v>149</v>
      </c>
      <c r="K15" s="303">
        <v>5</v>
      </c>
      <c r="L15" s="176">
        <f t="shared" si="0"/>
        <v>467</v>
      </c>
      <c r="M15" s="181"/>
      <c r="N15" s="182"/>
      <c r="O15" s="182"/>
      <c r="P15" s="182"/>
      <c r="Q15" s="305">
        <v>290</v>
      </c>
      <c r="R15" s="305">
        <v>117</v>
      </c>
      <c r="S15" s="306">
        <v>7</v>
      </c>
      <c r="T15" s="184">
        <f t="shared" si="1"/>
        <v>407</v>
      </c>
      <c r="U15" s="121">
        <f t="shared" si="2"/>
        <v>608</v>
      </c>
      <c r="V15" s="122">
        <f t="shared" si="3"/>
        <v>266</v>
      </c>
      <c r="W15" s="88">
        <f t="shared" si="4"/>
        <v>12</v>
      </c>
      <c r="X15" s="87">
        <f t="shared" si="5"/>
        <v>874</v>
      </c>
      <c r="Z15" s="28"/>
      <c r="AA15" s="28"/>
      <c r="AB15" s="28"/>
      <c r="AC15" s="28"/>
    </row>
    <row r="16" spans="2:29" s="29" customFormat="1" ht="20.100000000000001" customHeight="1" x14ac:dyDescent="0.2">
      <c r="B16" s="120">
        <v>12</v>
      </c>
      <c r="C16" s="277" t="str">
        <f>'KVALIF 2'!A6</f>
        <v>Bazger Rastislav</v>
      </c>
      <c r="D16" s="294" t="s">
        <v>41</v>
      </c>
      <c r="E16" s="289"/>
      <c r="F16" s="172"/>
      <c r="G16" s="172"/>
      <c r="H16" s="172"/>
      <c r="I16" s="301">
        <v>306</v>
      </c>
      <c r="J16" s="302">
        <v>114</v>
      </c>
      <c r="K16" s="303">
        <v>13</v>
      </c>
      <c r="L16" s="176">
        <f t="shared" si="0"/>
        <v>420</v>
      </c>
      <c r="M16" s="185"/>
      <c r="N16" s="183"/>
      <c r="O16" s="183"/>
      <c r="P16" s="183"/>
      <c r="Q16" s="305">
        <v>314</v>
      </c>
      <c r="R16" s="305">
        <v>137</v>
      </c>
      <c r="S16" s="306">
        <v>12</v>
      </c>
      <c r="T16" s="184">
        <f t="shared" si="1"/>
        <v>451</v>
      </c>
      <c r="U16" s="121">
        <f t="shared" si="2"/>
        <v>620</v>
      </c>
      <c r="V16" s="122">
        <f t="shared" si="3"/>
        <v>251</v>
      </c>
      <c r="W16" s="88">
        <f t="shared" si="4"/>
        <v>25</v>
      </c>
      <c r="X16" s="87">
        <f t="shared" si="5"/>
        <v>871</v>
      </c>
      <c r="Z16" s="28"/>
      <c r="AA16" s="28"/>
      <c r="AB16" s="28"/>
      <c r="AC16" s="28"/>
    </row>
    <row r="17" spans="2:29" s="29" customFormat="1" ht="20.100000000000001" customHeight="1" x14ac:dyDescent="0.2">
      <c r="B17" s="120">
        <v>13</v>
      </c>
      <c r="C17" s="287" t="str">
        <f>'KVALIF 1'!A5</f>
        <v>Zátura Ondrej</v>
      </c>
      <c r="D17" s="294" t="s">
        <v>40</v>
      </c>
      <c r="E17" s="289"/>
      <c r="F17" s="172"/>
      <c r="G17" s="172"/>
      <c r="H17" s="172"/>
      <c r="I17" s="301">
        <v>293</v>
      </c>
      <c r="J17" s="302">
        <v>141</v>
      </c>
      <c r="K17" s="303">
        <v>3</v>
      </c>
      <c r="L17" s="176">
        <f t="shared" si="0"/>
        <v>434</v>
      </c>
      <c r="M17" s="181"/>
      <c r="N17" s="182"/>
      <c r="O17" s="182"/>
      <c r="P17" s="182"/>
      <c r="Q17" s="305">
        <v>285</v>
      </c>
      <c r="R17" s="305">
        <v>143</v>
      </c>
      <c r="S17" s="305">
        <v>2</v>
      </c>
      <c r="T17" s="184">
        <f t="shared" si="1"/>
        <v>428</v>
      </c>
      <c r="U17" s="121">
        <f t="shared" si="2"/>
        <v>578</v>
      </c>
      <c r="V17" s="122">
        <f t="shared" si="3"/>
        <v>284</v>
      </c>
      <c r="W17" s="88">
        <f t="shared" si="4"/>
        <v>5</v>
      </c>
      <c r="X17" s="87">
        <f t="shared" si="5"/>
        <v>862</v>
      </c>
    </row>
    <row r="18" spans="2:29" s="29" customFormat="1" ht="20.100000000000001" customHeight="1" x14ac:dyDescent="0.2">
      <c r="B18" s="120">
        <v>14</v>
      </c>
      <c r="C18" s="277" t="str">
        <f>'KVALIF 1'!A17</f>
        <v>Dunajčík Jozef</v>
      </c>
      <c r="D18" s="294" t="s">
        <v>163</v>
      </c>
      <c r="E18" s="289"/>
      <c r="F18" s="172"/>
      <c r="G18" s="172"/>
      <c r="H18" s="172"/>
      <c r="I18" s="301">
        <v>287</v>
      </c>
      <c r="J18" s="302">
        <v>145</v>
      </c>
      <c r="K18" s="303">
        <v>3</v>
      </c>
      <c r="L18" s="176">
        <f t="shared" si="0"/>
        <v>432</v>
      </c>
      <c r="M18" s="181"/>
      <c r="N18" s="182"/>
      <c r="O18" s="182"/>
      <c r="P18" s="182"/>
      <c r="Q18" s="305">
        <v>285</v>
      </c>
      <c r="R18" s="305">
        <v>134</v>
      </c>
      <c r="S18" s="306">
        <v>6</v>
      </c>
      <c r="T18" s="184">
        <f t="shared" si="1"/>
        <v>419</v>
      </c>
      <c r="U18" s="121">
        <f t="shared" si="2"/>
        <v>572</v>
      </c>
      <c r="V18" s="122">
        <f t="shared" si="3"/>
        <v>279</v>
      </c>
      <c r="W18" s="88">
        <f t="shared" si="4"/>
        <v>9</v>
      </c>
      <c r="X18" s="87">
        <f t="shared" si="5"/>
        <v>851</v>
      </c>
      <c r="Z18" s="30"/>
      <c r="AA18" s="30"/>
      <c r="AB18" s="30"/>
      <c r="AC18" s="30"/>
    </row>
    <row r="19" spans="2:29" s="29" customFormat="1" ht="20.100000000000001" customHeight="1" x14ac:dyDescent="0.2">
      <c r="B19" s="120">
        <v>15</v>
      </c>
      <c r="C19" s="287" t="str">
        <f>'KVALIF 2'!K17</f>
        <v>Mikuš Štefan</v>
      </c>
      <c r="D19" s="295" t="s">
        <v>98</v>
      </c>
      <c r="E19" s="289"/>
      <c r="F19" s="172"/>
      <c r="G19" s="172"/>
      <c r="H19" s="172"/>
      <c r="I19" s="301">
        <v>291</v>
      </c>
      <c r="J19" s="302">
        <v>133</v>
      </c>
      <c r="K19" s="303">
        <v>3</v>
      </c>
      <c r="L19" s="176">
        <f t="shared" si="0"/>
        <v>424</v>
      </c>
      <c r="M19" s="181"/>
      <c r="N19" s="182"/>
      <c r="O19" s="182"/>
      <c r="P19" s="182"/>
      <c r="Q19" s="305">
        <v>306</v>
      </c>
      <c r="R19" s="305">
        <v>120</v>
      </c>
      <c r="S19" s="306">
        <v>9</v>
      </c>
      <c r="T19" s="184">
        <f t="shared" si="1"/>
        <v>426</v>
      </c>
      <c r="U19" s="121">
        <f t="shared" si="2"/>
        <v>597</v>
      </c>
      <c r="V19" s="122">
        <f t="shared" si="3"/>
        <v>253</v>
      </c>
      <c r="W19" s="88">
        <f t="shared" si="4"/>
        <v>12</v>
      </c>
      <c r="X19" s="87">
        <f t="shared" si="5"/>
        <v>850</v>
      </c>
      <c r="Z19" s="28"/>
      <c r="AA19" s="28"/>
      <c r="AB19" s="28"/>
      <c r="AC19" s="28"/>
    </row>
    <row r="20" spans="2:29" ht="20.100000000000001" customHeight="1" x14ac:dyDescent="0.2">
      <c r="B20" s="120">
        <v>16</v>
      </c>
      <c r="C20" s="287" t="str">
        <f>'KVALIF 3'!A7</f>
        <v>Gejdoš Peter</v>
      </c>
      <c r="D20" s="295" t="s">
        <v>54</v>
      </c>
      <c r="E20" s="289"/>
      <c r="F20" s="172"/>
      <c r="G20" s="172"/>
      <c r="H20" s="172"/>
      <c r="I20" s="301">
        <v>297</v>
      </c>
      <c r="J20" s="302">
        <v>124</v>
      </c>
      <c r="K20" s="303">
        <v>7</v>
      </c>
      <c r="L20" s="176">
        <f t="shared" si="0"/>
        <v>421</v>
      </c>
      <c r="M20" s="185"/>
      <c r="N20" s="183"/>
      <c r="O20" s="183"/>
      <c r="P20" s="183"/>
      <c r="Q20" s="305">
        <v>297</v>
      </c>
      <c r="R20" s="305">
        <v>131</v>
      </c>
      <c r="S20" s="306">
        <v>10</v>
      </c>
      <c r="T20" s="184">
        <f t="shared" si="1"/>
        <v>428</v>
      </c>
      <c r="U20" s="121">
        <f t="shared" si="2"/>
        <v>594</v>
      </c>
      <c r="V20" s="122">
        <f t="shared" si="3"/>
        <v>255</v>
      </c>
      <c r="W20" s="88">
        <f t="shared" si="4"/>
        <v>17</v>
      </c>
      <c r="X20" s="87">
        <f t="shared" si="5"/>
        <v>849</v>
      </c>
      <c r="Y20" s="29"/>
    </row>
    <row r="21" spans="2:29" ht="20.100000000000001" customHeight="1" x14ac:dyDescent="0.2">
      <c r="B21" s="120">
        <v>17</v>
      </c>
      <c r="C21" s="277" t="str">
        <f>'KVALIF 1'!K17</f>
        <v>Nitško Vlado</v>
      </c>
      <c r="D21" s="295" t="s">
        <v>164</v>
      </c>
      <c r="E21" s="289"/>
      <c r="F21" s="172"/>
      <c r="G21" s="172"/>
      <c r="H21" s="172"/>
      <c r="I21" s="301">
        <v>314</v>
      </c>
      <c r="J21" s="302">
        <v>123</v>
      </c>
      <c r="K21" s="303">
        <v>17</v>
      </c>
      <c r="L21" s="176">
        <f t="shared" si="0"/>
        <v>437</v>
      </c>
      <c r="M21" s="181"/>
      <c r="N21" s="182"/>
      <c r="O21" s="182"/>
      <c r="P21" s="182"/>
      <c r="Q21" s="305">
        <v>294</v>
      </c>
      <c r="R21" s="305">
        <v>117</v>
      </c>
      <c r="S21" s="306">
        <v>11</v>
      </c>
      <c r="T21" s="184">
        <f t="shared" si="1"/>
        <v>411</v>
      </c>
      <c r="U21" s="121">
        <f t="shared" si="2"/>
        <v>608</v>
      </c>
      <c r="V21" s="122">
        <f t="shared" si="3"/>
        <v>240</v>
      </c>
      <c r="W21" s="88">
        <f t="shared" si="4"/>
        <v>28</v>
      </c>
      <c r="X21" s="87">
        <f t="shared" si="5"/>
        <v>848</v>
      </c>
      <c r="Y21" s="29"/>
      <c r="Z21" s="29"/>
      <c r="AA21" s="29"/>
      <c r="AB21" s="29"/>
      <c r="AC21" s="29"/>
    </row>
    <row r="22" spans="2:29" ht="20.100000000000001" customHeight="1" x14ac:dyDescent="0.2">
      <c r="B22" s="120">
        <v>18</v>
      </c>
      <c r="C22" s="287" t="str">
        <f>'KVALIF 2'!K16</f>
        <v>Paška Tomáš</v>
      </c>
      <c r="D22" s="295" t="s">
        <v>98</v>
      </c>
      <c r="E22" s="289"/>
      <c r="F22" s="172"/>
      <c r="G22" s="172"/>
      <c r="H22" s="172"/>
      <c r="I22" s="301">
        <v>284</v>
      </c>
      <c r="J22" s="302">
        <v>119</v>
      </c>
      <c r="K22" s="303">
        <v>11</v>
      </c>
      <c r="L22" s="176">
        <f t="shared" si="0"/>
        <v>403</v>
      </c>
      <c r="M22" s="181"/>
      <c r="N22" s="182"/>
      <c r="O22" s="182"/>
      <c r="P22" s="182"/>
      <c r="Q22" s="305">
        <v>307</v>
      </c>
      <c r="R22" s="305">
        <v>132</v>
      </c>
      <c r="S22" s="306">
        <v>8</v>
      </c>
      <c r="T22" s="184">
        <f t="shared" si="1"/>
        <v>439</v>
      </c>
      <c r="U22" s="121">
        <f t="shared" si="2"/>
        <v>591</v>
      </c>
      <c r="V22" s="122">
        <f t="shared" si="3"/>
        <v>251</v>
      </c>
      <c r="W22" s="88">
        <f t="shared" si="4"/>
        <v>19</v>
      </c>
      <c r="X22" s="87">
        <f t="shared" si="5"/>
        <v>842</v>
      </c>
      <c r="Y22" s="29"/>
    </row>
    <row r="23" spans="2:29" ht="20.100000000000001" customHeight="1" x14ac:dyDescent="0.2">
      <c r="B23" s="120">
        <v>19</v>
      </c>
      <c r="C23" s="287" t="str">
        <f>'KVALIF 1'!A6</f>
        <v>Horváth Attila</v>
      </c>
      <c r="D23" s="294" t="s">
        <v>40</v>
      </c>
      <c r="E23" s="289"/>
      <c r="F23" s="172"/>
      <c r="G23" s="172"/>
      <c r="H23" s="172"/>
      <c r="I23" s="301">
        <v>289</v>
      </c>
      <c r="J23" s="302">
        <v>115</v>
      </c>
      <c r="K23" s="303">
        <v>12</v>
      </c>
      <c r="L23" s="176">
        <f t="shared" si="0"/>
        <v>404</v>
      </c>
      <c r="M23" s="181"/>
      <c r="N23" s="182"/>
      <c r="O23" s="182"/>
      <c r="P23" s="182"/>
      <c r="Q23" s="305">
        <v>292</v>
      </c>
      <c r="R23" s="305">
        <v>142</v>
      </c>
      <c r="S23" s="306">
        <v>1</v>
      </c>
      <c r="T23" s="184">
        <f t="shared" si="1"/>
        <v>434</v>
      </c>
      <c r="U23" s="121">
        <f t="shared" si="2"/>
        <v>581</v>
      </c>
      <c r="V23" s="122">
        <f t="shared" si="3"/>
        <v>257</v>
      </c>
      <c r="W23" s="88">
        <f t="shared" si="4"/>
        <v>13</v>
      </c>
      <c r="X23" s="87">
        <f t="shared" si="5"/>
        <v>838</v>
      </c>
      <c r="Y23" s="29"/>
      <c r="Z23" s="29"/>
      <c r="AA23" s="29"/>
      <c r="AB23" s="29"/>
      <c r="AC23" s="29"/>
    </row>
    <row r="24" spans="2:29" ht="20.100000000000001" customHeight="1" x14ac:dyDescent="0.2">
      <c r="B24" s="120">
        <v>20</v>
      </c>
      <c r="C24" s="287" t="str">
        <f>'KVALIF 1'!A7</f>
        <v>Vlčko Milan</v>
      </c>
      <c r="D24" s="294" t="s">
        <v>40</v>
      </c>
      <c r="E24" s="289"/>
      <c r="F24" s="172"/>
      <c r="G24" s="172"/>
      <c r="H24" s="172"/>
      <c r="I24" s="301">
        <v>317</v>
      </c>
      <c r="J24" s="302">
        <v>115</v>
      </c>
      <c r="K24" s="303">
        <v>7</v>
      </c>
      <c r="L24" s="176">
        <f t="shared" si="0"/>
        <v>432</v>
      </c>
      <c r="M24" s="185"/>
      <c r="N24" s="183"/>
      <c r="O24" s="183"/>
      <c r="P24" s="183"/>
      <c r="Q24" s="305">
        <v>268</v>
      </c>
      <c r="R24" s="305">
        <v>134</v>
      </c>
      <c r="S24" s="306">
        <v>9</v>
      </c>
      <c r="T24" s="184">
        <f t="shared" si="1"/>
        <v>402</v>
      </c>
      <c r="U24" s="121">
        <f t="shared" si="2"/>
        <v>585</v>
      </c>
      <c r="V24" s="122">
        <f t="shared" si="3"/>
        <v>249</v>
      </c>
      <c r="W24" s="88">
        <f t="shared" si="4"/>
        <v>16</v>
      </c>
      <c r="X24" s="87">
        <f t="shared" si="5"/>
        <v>834</v>
      </c>
      <c r="Y24" s="29"/>
      <c r="Z24" s="29"/>
      <c r="AA24" s="29"/>
      <c r="AB24" s="29"/>
      <c r="AC24" s="29"/>
    </row>
    <row r="25" spans="2:29" ht="20.100000000000001" customHeight="1" x14ac:dyDescent="0.2">
      <c r="B25" s="120">
        <v>21</v>
      </c>
      <c r="C25" s="277" t="str">
        <f>'KVALIF 1'!A14</f>
        <v>Uváčik Pavol</v>
      </c>
      <c r="D25" s="294" t="s">
        <v>163</v>
      </c>
      <c r="E25" s="289"/>
      <c r="F25" s="172"/>
      <c r="G25" s="172"/>
      <c r="H25" s="172"/>
      <c r="I25" s="301">
        <v>321</v>
      </c>
      <c r="J25" s="302">
        <v>107</v>
      </c>
      <c r="K25" s="303">
        <v>7</v>
      </c>
      <c r="L25" s="176">
        <f t="shared" si="0"/>
        <v>428</v>
      </c>
      <c r="M25" s="185"/>
      <c r="N25" s="183"/>
      <c r="O25" s="183"/>
      <c r="P25" s="183"/>
      <c r="Q25" s="305">
        <v>299</v>
      </c>
      <c r="R25" s="305">
        <v>106</v>
      </c>
      <c r="S25" s="306">
        <v>10</v>
      </c>
      <c r="T25" s="184">
        <f t="shared" si="1"/>
        <v>405</v>
      </c>
      <c r="U25" s="121">
        <f t="shared" si="2"/>
        <v>620</v>
      </c>
      <c r="V25" s="122">
        <f t="shared" si="3"/>
        <v>213</v>
      </c>
      <c r="W25" s="88">
        <f t="shared" si="4"/>
        <v>17</v>
      </c>
      <c r="X25" s="87">
        <f t="shared" si="5"/>
        <v>833</v>
      </c>
      <c r="Y25" s="29"/>
    </row>
    <row r="26" spans="2:29" ht="20.100000000000001" customHeight="1" x14ac:dyDescent="0.2">
      <c r="B26" s="120">
        <v>22</v>
      </c>
      <c r="C26" s="277" t="str">
        <f>'KVALIF 1'!K4</f>
        <v>Šmondrk Matúš</v>
      </c>
      <c r="D26" s="295" t="s">
        <v>120</v>
      </c>
      <c r="E26" s="289"/>
      <c r="F26" s="172"/>
      <c r="G26" s="172"/>
      <c r="H26" s="172"/>
      <c r="I26" s="301">
        <v>284</v>
      </c>
      <c r="J26" s="302">
        <v>102</v>
      </c>
      <c r="K26" s="303">
        <v>8</v>
      </c>
      <c r="L26" s="176">
        <f t="shared" si="0"/>
        <v>386</v>
      </c>
      <c r="M26" s="181"/>
      <c r="N26" s="182"/>
      <c r="O26" s="182"/>
      <c r="P26" s="182"/>
      <c r="Q26" s="305">
        <v>320</v>
      </c>
      <c r="R26" s="305">
        <v>123</v>
      </c>
      <c r="S26" s="306">
        <v>8</v>
      </c>
      <c r="T26" s="184">
        <f t="shared" si="1"/>
        <v>443</v>
      </c>
      <c r="U26" s="121">
        <f t="shared" si="2"/>
        <v>604</v>
      </c>
      <c r="V26" s="122">
        <f t="shared" si="3"/>
        <v>225</v>
      </c>
      <c r="W26" s="88">
        <f t="shared" si="4"/>
        <v>16</v>
      </c>
      <c r="X26" s="87">
        <f t="shared" si="5"/>
        <v>829</v>
      </c>
      <c r="Y26" s="29"/>
    </row>
    <row r="27" spans="2:29" ht="20.100000000000001" customHeight="1" x14ac:dyDescent="0.2">
      <c r="B27" s="120">
        <v>23</v>
      </c>
      <c r="C27" s="287" t="str">
        <f>'KVALIF 3'!A4</f>
        <v xml:space="preserve">Matula Róbert </v>
      </c>
      <c r="D27" s="294" t="s">
        <v>54</v>
      </c>
      <c r="E27" s="289"/>
      <c r="F27" s="172"/>
      <c r="G27" s="172"/>
      <c r="H27" s="172"/>
      <c r="I27" s="301">
        <v>281</v>
      </c>
      <c r="J27" s="302">
        <v>141</v>
      </c>
      <c r="K27" s="303">
        <v>6</v>
      </c>
      <c r="L27" s="176">
        <f t="shared" si="0"/>
        <v>422</v>
      </c>
      <c r="M27" s="181"/>
      <c r="N27" s="182"/>
      <c r="O27" s="182"/>
      <c r="P27" s="182"/>
      <c r="Q27" s="305">
        <v>267</v>
      </c>
      <c r="R27" s="305">
        <v>135</v>
      </c>
      <c r="S27" s="306">
        <v>5</v>
      </c>
      <c r="T27" s="184">
        <f t="shared" si="1"/>
        <v>402</v>
      </c>
      <c r="U27" s="121">
        <f t="shared" si="2"/>
        <v>548</v>
      </c>
      <c r="V27" s="122">
        <f t="shared" si="3"/>
        <v>276</v>
      </c>
      <c r="W27" s="88">
        <f t="shared" si="4"/>
        <v>11</v>
      </c>
      <c r="X27" s="87">
        <f t="shared" si="5"/>
        <v>824</v>
      </c>
      <c r="Y27" s="29"/>
      <c r="Z27" s="29"/>
      <c r="AA27" s="29"/>
      <c r="AB27" s="29"/>
      <c r="AC27" s="29"/>
    </row>
    <row r="28" spans="2:29" ht="20.100000000000001" customHeight="1" x14ac:dyDescent="0.2">
      <c r="B28" s="120">
        <v>24</v>
      </c>
      <c r="C28" s="277" t="str">
        <f>'KVALIF 1'!K14</f>
        <v>Prôčka Michal</v>
      </c>
      <c r="D28" s="295" t="s">
        <v>164</v>
      </c>
      <c r="E28" s="289"/>
      <c r="F28" s="172"/>
      <c r="G28" s="172"/>
      <c r="H28" s="172"/>
      <c r="I28" s="301">
        <v>286</v>
      </c>
      <c r="J28" s="302">
        <v>124</v>
      </c>
      <c r="K28" s="303">
        <v>5</v>
      </c>
      <c r="L28" s="176">
        <f t="shared" si="0"/>
        <v>410</v>
      </c>
      <c r="M28" s="185"/>
      <c r="N28" s="183"/>
      <c r="O28" s="183"/>
      <c r="P28" s="183"/>
      <c r="Q28" s="305">
        <v>296</v>
      </c>
      <c r="R28" s="305">
        <v>89</v>
      </c>
      <c r="S28" s="306">
        <v>12</v>
      </c>
      <c r="T28" s="184">
        <f t="shared" si="1"/>
        <v>385</v>
      </c>
      <c r="U28" s="121">
        <f t="shared" si="2"/>
        <v>582</v>
      </c>
      <c r="V28" s="122">
        <f t="shared" si="3"/>
        <v>213</v>
      </c>
      <c r="W28" s="88">
        <f t="shared" si="4"/>
        <v>17</v>
      </c>
      <c r="X28" s="87">
        <f t="shared" si="5"/>
        <v>795</v>
      </c>
      <c r="Y28" s="29"/>
      <c r="Z28" s="29"/>
      <c r="AA28" s="29"/>
      <c r="AB28" s="29"/>
      <c r="AC28" s="29"/>
    </row>
    <row r="29" spans="2:29" ht="20.100000000000001" customHeight="1" x14ac:dyDescent="0.2">
      <c r="B29" s="120">
        <v>25</v>
      </c>
      <c r="C29" s="277" t="str">
        <f>'KVALIF 1'!K6</f>
        <v>Taliga Rasťo</v>
      </c>
      <c r="D29" s="294" t="s">
        <v>120</v>
      </c>
      <c r="E29" s="289"/>
      <c r="F29" s="172"/>
      <c r="G29" s="172"/>
      <c r="H29" s="172"/>
      <c r="I29" s="301">
        <v>274</v>
      </c>
      <c r="J29" s="302">
        <v>93</v>
      </c>
      <c r="K29" s="303">
        <v>15</v>
      </c>
      <c r="L29" s="176">
        <f t="shared" si="0"/>
        <v>367</v>
      </c>
      <c r="M29" s="181"/>
      <c r="N29" s="182"/>
      <c r="O29" s="182"/>
      <c r="P29" s="182"/>
      <c r="Q29" s="305">
        <v>287</v>
      </c>
      <c r="R29" s="305">
        <v>97</v>
      </c>
      <c r="S29" s="306">
        <v>15</v>
      </c>
      <c r="T29" s="184">
        <f t="shared" si="1"/>
        <v>384</v>
      </c>
      <c r="U29" s="121">
        <f t="shared" si="2"/>
        <v>561</v>
      </c>
      <c r="V29" s="122">
        <f t="shared" si="3"/>
        <v>190</v>
      </c>
      <c r="W29" s="88">
        <f t="shared" si="4"/>
        <v>30</v>
      </c>
      <c r="X29" s="87">
        <f t="shared" si="5"/>
        <v>751</v>
      </c>
      <c r="Y29" s="29"/>
      <c r="Z29" s="29"/>
      <c r="AA29" s="29"/>
      <c r="AB29" s="29"/>
      <c r="AC29" s="29"/>
    </row>
    <row r="30" spans="2:29" ht="20.100000000000001" customHeight="1" x14ac:dyDescent="0.2">
      <c r="B30" s="120">
        <v>26</v>
      </c>
      <c r="C30" s="277" t="str">
        <f>'KVALIF 2'!A7</f>
        <v>Plazák Jozef</v>
      </c>
      <c r="D30" s="294" t="s">
        <v>41</v>
      </c>
      <c r="E30" s="289"/>
      <c r="F30" s="172"/>
      <c r="G30" s="172"/>
      <c r="H30" s="172"/>
      <c r="I30" s="301">
        <v>302</v>
      </c>
      <c r="J30" s="302">
        <v>124</v>
      </c>
      <c r="K30" s="303">
        <v>10</v>
      </c>
      <c r="L30" s="176">
        <f t="shared" si="0"/>
        <v>426</v>
      </c>
      <c r="M30" s="185"/>
      <c r="N30" s="183"/>
      <c r="O30" s="183"/>
      <c r="P30" s="183"/>
      <c r="Q30" s="305">
        <v>241</v>
      </c>
      <c r="R30" s="305">
        <v>78</v>
      </c>
      <c r="S30" s="306">
        <v>25</v>
      </c>
      <c r="T30" s="184">
        <f t="shared" si="1"/>
        <v>319</v>
      </c>
      <c r="U30" s="121">
        <f t="shared" si="2"/>
        <v>543</v>
      </c>
      <c r="V30" s="122">
        <f t="shared" si="3"/>
        <v>202</v>
      </c>
      <c r="W30" s="88">
        <f t="shared" si="4"/>
        <v>35</v>
      </c>
      <c r="X30" s="87">
        <f t="shared" si="5"/>
        <v>745</v>
      </c>
      <c r="Y30" s="29"/>
      <c r="Z30" s="29"/>
      <c r="AA30" s="29"/>
      <c r="AB30" s="29"/>
      <c r="AC30" s="29"/>
    </row>
    <row r="31" spans="2:29" ht="20.100000000000001" customHeight="1" x14ac:dyDescent="0.2">
      <c r="B31" s="120">
        <v>27</v>
      </c>
      <c r="C31" s="287" t="str">
        <f>'KVALIF 3'!K7</f>
        <v>Nemečkay Martin</v>
      </c>
      <c r="D31" s="294" t="s">
        <v>166</v>
      </c>
      <c r="E31" s="291"/>
      <c r="F31" s="279"/>
      <c r="G31" s="279"/>
      <c r="H31" s="279"/>
      <c r="I31" s="301">
        <v>322</v>
      </c>
      <c r="J31" s="302">
        <v>141</v>
      </c>
      <c r="K31" s="303">
        <v>6</v>
      </c>
      <c r="L31" s="176">
        <f t="shared" si="0"/>
        <v>463</v>
      </c>
      <c r="M31" s="291"/>
      <c r="N31" s="279"/>
      <c r="O31" s="279"/>
      <c r="P31" s="279"/>
      <c r="Q31" s="305"/>
      <c r="R31" s="305"/>
      <c r="S31" s="306"/>
      <c r="T31" s="184">
        <f t="shared" si="1"/>
        <v>0</v>
      </c>
      <c r="U31" s="121">
        <f t="shared" si="2"/>
        <v>322</v>
      </c>
      <c r="V31" s="122">
        <f t="shared" si="3"/>
        <v>141</v>
      </c>
      <c r="W31" s="88">
        <f t="shared" si="4"/>
        <v>6</v>
      </c>
      <c r="X31" s="87">
        <f t="shared" si="5"/>
        <v>463</v>
      </c>
      <c r="Y31" s="29"/>
      <c r="Z31" s="29"/>
      <c r="AA31" s="29"/>
      <c r="AB31" s="29"/>
      <c r="AC31" s="29"/>
    </row>
    <row r="32" spans="2:29" ht="20.100000000000001" customHeight="1" x14ac:dyDescent="0.2">
      <c r="B32" s="120">
        <v>28</v>
      </c>
      <c r="C32" s="287" t="s">
        <v>202</v>
      </c>
      <c r="D32" s="295" t="s">
        <v>40</v>
      </c>
      <c r="E32" s="291"/>
      <c r="F32" s="279"/>
      <c r="G32" s="279"/>
      <c r="H32" s="279"/>
      <c r="I32" s="301"/>
      <c r="J32" s="302"/>
      <c r="K32" s="303"/>
      <c r="L32" s="176">
        <f t="shared" si="0"/>
        <v>0</v>
      </c>
      <c r="M32" s="291"/>
      <c r="N32" s="279"/>
      <c r="O32" s="279"/>
      <c r="P32" s="279"/>
      <c r="Q32" s="305">
        <v>312</v>
      </c>
      <c r="R32" s="305">
        <v>147</v>
      </c>
      <c r="S32" s="306">
        <v>4</v>
      </c>
      <c r="T32" s="184">
        <f t="shared" si="1"/>
        <v>459</v>
      </c>
      <c r="U32" s="121">
        <f t="shared" si="2"/>
        <v>312</v>
      </c>
      <c r="V32" s="122">
        <f t="shared" si="3"/>
        <v>147</v>
      </c>
      <c r="W32" s="88">
        <f t="shared" si="4"/>
        <v>4</v>
      </c>
      <c r="X32" s="87">
        <f t="shared" si="5"/>
        <v>459</v>
      </c>
      <c r="Y32" s="29"/>
      <c r="Z32" s="29"/>
      <c r="AA32" s="29"/>
      <c r="AB32" s="29"/>
      <c r="AC32" s="29"/>
    </row>
    <row r="33" spans="2:29" ht="20.100000000000001" customHeight="1" x14ac:dyDescent="0.2">
      <c r="B33" s="120">
        <v>29</v>
      </c>
      <c r="C33" s="287" t="s">
        <v>108</v>
      </c>
      <c r="D33" s="295" t="s">
        <v>41</v>
      </c>
      <c r="E33" s="291"/>
      <c r="F33" s="279"/>
      <c r="G33" s="279"/>
      <c r="H33" s="279"/>
      <c r="I33" s="301"/>
      <c r="J33" s="302"/>
      <c r="K33" s="303"/>
      <c r="L33" s="176">
        <f t="shared" si="0"/>
        <v>0</v>
      </c>
      <c r="M33" s="291"/>
      <c r="N33" s="279"/>
      <c r="O33" s="279"/>
      <c r="P33" s="279"/>
      <c r="Q33" s="305">
        <v>309</v>
      </c>
      <c r="R33" s="305">
        <v>140</v>
      </c>
      <c r="S33" s="306">
        <v>10</v>
      </c>
      <c r="T33" s="184">
        <f t="shared" si="1"/>
        <v>449</v>
      </c>
      <c r="U33" s="121">
        <f t="shared" si="2"/>
        <v>309</v>
      </c>
      <c r="V33" s="122">
        <f t="shared" si="3"/>
        <v>140</v>
      </c>
      <c r="W33" s="88">
        <f t="shared" si="4"/>
        <v>10</v>
      </c>
      <c r="X33" s="87">
        <f t="shared" si="5"/>
        <v>449</v>
      </c>
      <c r="Y33" s="29"/>
      <c r="Z33" s="29"/>
      <c r="AA33" s="29"/>
      <c r="AB33" s="29"/>
      <c r="AC33" s="29"/>
    </row>
    <row r="34" spans="2:29" ht="20.100000000000001" customHeight="1" x14ac:dyDescent="0.2">
      <c r="B34" s="120">
        <v>30</v>
      </c>
      <c r="C34" s="277" t="str">
        <f>'KVALIF 1'!K16</f>
        <v>Cimra Roman</v>
      </c>
      <c r="D34" s="294" t="s">
        <v>164</v>
      </c>
      <c r="E34" s="289"/>
      <c r="F34" s="172"/>
      <c r="G34" s="172"/>
      <c r="H34" s="172"/>
      <c r="I34" s="301">
        <v>307</v>
      </c>
      <c r="J34" s="302">
        <v>133</v>
      </c>
      <c r="K34" s="303">
        <v>5</v>
      </c>
      <c r="L34" s="176">
        <f t="shared" si="0"/>
        <v>440</v>
      </c>
      <c r="M34" s="185"/>
      <c r="N34" s="183"/>
      <c r="O34" s="183"/>
      <c r="P34" s="183"/>
      <c r="Q34" s="305"/>
      <c r="R34" s="305"/>
      <c r="S34" s="306"/>
      <c r="T34" s="184">
        <f t="shared" si="1"/>
        <v>0</v>
      </c>
      <c r="U34" s="121">
        <f t="shared" si="2"/>
        <v>307</v>
      </c>
      <c r="V34" s="122">
        <f t="shared" si="3"/>
        <v>133</v>
      </c>
      <c r="W34" s="88">
        <f t="shared" si="4"/>
        <v>5</v>
      </c>
      <c r="X34" s="87">
        <f t="shared" si="5"/>
        <v>440</v>
      </c>
      <c r="Y34" s="29"/>
    </row>
    <row r="35" spans="2:29" ht="20.100000000000001" customHeight="1" x14ac:dyDescent="0.2">
      <c r="B35" s="120">
        <v>31</v>
      </c>
      <c r="C35" s="287" t="s">
        <v>43</v>
      </c>
      <c r="D35" s="295" t="s">
        <v>98</v>
      </c>
      <c r="E35" s="291"/>
      <c r="F35" s="279"/>
      <c r="G35" s="279"/>
      <c r="H35" s="279"/>
      <c r="I35" s="301"/>
      <c r="J35" s="302"/>
      <c r="K35" s="303"/>
      <c r="L35" s="176">
        <f t="shared" si="0"/>
        <v>0</v>
      </c>
      <c r="M35" s="291"/>
      <c r="N35" s="279"/>
      <c r="O35" s="279"/>
      <c r="P35" s="279"/>
      <c r="Q35" s="305">
        <v>316</v>
      </c>
      <c r="R35" s="305">
        <v>124</v>
      </c>
      <c r="S35" s="306">
        <v>15</v>
      </c>
      <c r="T35" s="184">
        <f t="shared" si="1"/>
        <v>440</v>
      </c>
      <c r="U35" s="121">
        <f t="shared" si="2"/>
        <v>316</v>
      </c>
      <c r="V35" s="122">
        <f t="shared" si="3"/>
        <v>124</v>
      </c>
      <c r="W35" s="88">
        <f t="shared" si="4"/>
        <v>15</v>
      </c>
      <c r="X35" s="87">
        <f t="shared" si="5"/>
        <v>440</v>
      </c>
      <c r="Y35" s="29"/>
      <c r="Z35" s="29"/>
      <c r="AA35" s="29"/>
      <c r="AB35" s="29"/>
      <c r="AC35" s="29"/>
    </row>
    <row r="36" spans="2:29" ht="20.100000000000001" customHeight="1" x14ac:dyDescent="0.2">
      <c r="B36" s="120">
        <v>32</v>
      </c>
      <c r="C36" s="287" t="s">
        <v>200</v>
      </c>
      <c r="D36" s="295" t="s">
        <v>54</v>
      </c>
      <c r="E36" s="291"/>
      <c r="F36" s="279"/>
      <c r="G36" s="279"/>
      <c r="H36" s="279"/>
      <c r="I36" s="301"/>
      <c r="J36" s="302"/>
      <c r="K36" s="303"/>
      <c r="L36" s="176">
        <f t="shared" si="0"/>
        <v>0</v>
      </c>
      <c r="M36" s="291"/>
      <c r="N36" s="279"/>
      <c r="O36" s="279"/>
      <c r="P36" s="279"/>
      <c r="Q36" s="305">
        <v>298</v>
      </c>
      <c r="R36" s="305">
        <v>134</v>
      </c>
      <c r="S36" s="306">
        <v>8</v>
      </c>
      <c r="T36" s="184">
        <f t="shared" si="1"/>
        <v>432</v>
      </c>
      <c r="U36" s="121">
        <f t="shared" si="2"/>
        <v>298</v>
      </c>
      <c r="V36" s="122">
        <f t="shared" si="3"/>
        <v>134</v>
      </c>
      <c r="W36" s="88">
        <f t="shared" si="4"/>
        <v>8</v>
      </c>
      <c r="X36" s="87">
        <f t="shared" si="5"/>
        <v>432</v>
      </c>
    </row>
    <row r="37" spans="2:29" ht="20.100000000000001" customHeight="1" x14ac:dyDescent="0.2">
      <c r="B37" s="120">
        <v>33</v>
      </c>
      <c r="C37" s="287" t="str">
        <f>'KVALIF 3'!K6</f>
        <v>Samek Milan</v>
      </c>
      <c r="D37" s="294" t="s">
        <v>166</v>
      </c>
      <c r="E37" s="291"/>
      <c r="F37" s="279"/>
      <c r="G37" s="279"/>
      <c r="H37" s="279"/>
      <c r="I37" s="301">
        <v>297</v>
      </c>
      <c r="J37" s="302">
        <v>132</v>
      </c>
      <c r="K37" s="303">
        <v>7</v>
      </c>
      <c r="L37" s="176">
        <f t="shared" ref="L37:L54" si="6">SUM(I37:J37)</f>
        <v>429</v>
      </c>
      <c r="M37" s="291"/>
      <c r="N37" s="279"/>
      <c r="O37" s="279"/>
      <c r="P37" s="279"/>
      <c r="Q37" s="305"/>
      <c r="R37" s="305"/>
      <c r="S37" s="306"/>
      <c r="T37" s="184">
        <f t="shared" si="1"/>
        <v>0</v>
      </c>
      <c r="U37" s="121">
        <f t="shared" ref="U37:U54" si="7">SUM(I37,Q37)</f>
        <v>297</v>
      </c>
      <c r="V37" s="122">
        <f t="shared" ref="V37:V54" si="8">SUM(J37,R37)</f>
        <v>132</v>
      </c>
      <c r="W37" s="88">
        <f t="shared" ref="W37:W54" si="9">SUM(K37,S37)</f>
        <v>7</v>
      </c>
      <c r="X37" s="87">
        <f t="shared" ref="X37:X54" si="10">SUM(L37,T37)</f>
        <v>429</v>
      </c>
    </row>
    <row r="38" spans="2:29" ht="20.100000000000001" customHeight="1" x14ac:dyDescent="0.2">
      <c r="B38" s="120">
        <v>34</v>
      </c>
      <c r="C38" s="287" t="str">
        <f>'KVALIF 2'!A16</f>
        <v>Herda Peter</v>
      </c>
      <c r="D38" s="294" t="s">
        <v>187</v>
      </c>
      <c r="E38" s="289"/>
      <c r="F38" s="172"/>
      <c r="G38" s="172"/>
      <c r="H38" s="172"/>
      <c r="I38" s="302">
        <v>296</v>
      </c>
      <c r="J38" s="302">
        <v>128</v>
      </c>
      <c r="K38" s="303">
        <v>4</v>
      </c>
      <c r="L38" s="176">
        <f t="shared" si="6"/>
        <v>424</v>
      </c>
      <c r="M38" s="181"/>
      <c r="N38" s="182"/>
      <c r="O38" s="182"/>
      <c r="P38" s="182"/>
      <c r="Q38" s="305"/>
      <c r="R38" s="305"/>
      <c r="S38" s="306"/>
      <c r="T38" s="184">
        <f t="shared" si="1"/>
        <v>0</v>
      </c>
      <c r="U38" s="121">
        <f t="shared" si="7"/>
        <v>296</v>
      </c>
      <c r="V38" s="122">
        <f t="shared" si="8"/>
        <v>128</v>
      </c>
      <c r="W38" s="88">
        <f t="shared" si="9"/>
        <v>4</v>
      </c>
      <c r="X38" s="87">
        <f t="shared" si="10"/>
        <v>424</v>
      </c>
    </row>
    <row r="39" spans="2:29" ht="20.100000000000001" customHeight="1" x14ac:dyDescent="0.2">
      <c r="B39" s="120">
        <v>35</v>
      </c>
      <c r="C39" s="287" t="str">
        <f>'KVALIF 2'!K14</f>
        <v>Balaj Ľuboslav</v>
      </c>
      <c r="D39" s="295" t="s">
        <v>98</v>
      </c>
      <c r="E39" s="289"/>
      <c r="F39" s="172"/>
      <c r="G39" s="172"/>
      <c r="H39" s="172"/>
      <c r="I39" s="302">
        <v>310</v>
      </c>
      <c r="J39" s="302">
        <v>114</v>
      </c>
      <c r="K39" s="303">
        <v>8</v>
      </c>
      <c r="L39" s="176">
        <f t="shared" si="6"/>
        <v>424</v>
      </c>
      <c r="M39" s="186"/>
      <c r="N39" s="187"/>
      <c r="O39" s="187"/>
      <c r="P39" s="187"/>
      <c r="Q39" s="305"/>
      <c r="R39" s="305"/>
      <c r="S39" s="306"/>
      <c r="T39" s="184">
        <f t="shared" si="1"/>
        <v>0</v>
      </c>
      <c r="U39" s="121">
        <f t="shared" si="7"/>
        <v>310</v>
      </c>
      <c r="V39" s="122">
        <f t="shared" si="8"/>
        <v>114</v>
      </c>
      <c r="W39" s="88">
        <f t="shared" si="9"/>
        <v>8</v>
      </c>
      <c r="X39" s="87">
        <f t="shared" si="10"/>
        <v>424</v>
      </c>
    </row>
    <row r="40" spans="2:29" ht="20.100000000000001" customHeight="1" x14ac:dyDescent="0.2">
      <c r="B40" s="278">
        <v>36</v>
      </c>
      <c r="C40" s="287" t="str">
        <f>'KVALIF 2'!A14</f>
        <v>Hutyra Marián</v>
      </c>
      <c r="D40" s="296" t="s">
        <v>187</v>
      </c>
      <c r="E40" s="290"/>
      <c r="F40" s="177"/>
      <c r="G40" s="177"/>
      <c r="H40" s="177"/>
      <c r="I40" s="304">
        <v>305</v>
      </c>
      <c r="J40" s="304">
        <v>113</v>
      </c>
      <c r="K40" s="302">
        <v>13</v>
      </c>
      <c r="L40" s="176">
        <f t="shared" si="6"/>
        <v>418</v>
      </c>
      <c r="M40" s="188"/>
      <c r="N40" s="189"/>
      <c r="O40" s="189"/>
      <c r="P40" s="189"/>
      <c r="Q40" s="307"/>
      <c r="R40" s="307"/>
      <c r="S40" s="308"/>
      <c r="T40" s="184">
        <f t="shared" si="1"/>
        <v>0</v>
      </c>
      <c r="U40" s="121">
        <f t="shared" si="7"/>
        <v>305</v>
      </c>
      <c r="V40" s="122">
        <f t="shared" si="8"/>
        <v>113</v>
      </c>
      <c r="W40" s="88">
        <f t="shared" si="9"/>
        <v>13</v>
      </c>
      <c r="X40" s="87">
        <f t="shared" si="10"/>
        <v>418</v>
      </c>
    </row>
    <row r="41" spans="2:29" ht="20.45" customHeight="1" x14ac:dyDescent="0.2">
      <c r="B41" s="299">
        <v>37</v>
      </c>
      <c r="C41" s="287" t="s">
        <v>203</v>
      </c>
      <c r="D41" s="295" t="s">
        <v>98</v>
      </c>
      <c r="E41" s="291"/>
      <c r="F41" s="279"/>
      <c r="G41" s="279"/>
      <c r="H41" s="279"/>
      <c r="I41" s="304"/>
      <c r="J41" s="304"/>
      <c r="K41" s="302"/>
      <c r="L41" s="176">
        <f t="shared" si="6"/>
        <v>0</v>
      </c>
      <c r="M41" s="279"/>
      <c r="N41" s="279"/>
      <c r="O41" s="279"/>
      <c r="P41" s="279"/>
      <c r="Q41" s="307">
        <v>311</v>
      </c>
      <c r="R41" s="307">
        <v>106</v>
      </c>
      <c r="S41" s="308">
        <v>11</v>
      </c>
      <c r="T41" s="184">
        <f t="shared" si="1"/>
        <v>417</v>
      </c>
      <c r="U41" s="121">
        <f t="shared" si="7"/>
        <v>311</v>
      </c>
      <c r="V41" s="122">
        <f t="shared" si="8"/>
        <v>106</v>
      </c>
      <c r="W41" s="88">
        <f t="shared" si="9"/>
        <v>11</v>
      </c>
      <c r="X41" s="87">
        <f t="shared" si="10"/>
        <v>417</v>
      </c>
    </row>
    <row r="42" spans="2:29" ht="20.45" customHeight="1" x14ac:dyDescent="0.2">
      <c r="B42" s="299">
        <v>38</v>
      </c>
      <c r="C42" s="277" t="str">
        <f>'KVALIF 2'!A4</f>
        <v>Bella Juraj</v>
      </c>
      <c r="D42" s="294" t="s">
        <v>41</v>
      </c>
      <c r="E42" s="289"/>
      <c r="F42" s="172"/>
      <c r="G42" s="172"/>
      <c r="H42" s="172"/>
      <c r="I42" s="304">
        <v>277</v>
      </c>
      <c r="J42" s="304">
        <v>133</v>
      </c>
      <c r="K42" s="302">
        <v>9</v>
      </c>
      <c r="L42" s="176">
        <f t="shared" si="6"/>
        <v>410</v>
      </c>
      <c r="M42" s="183"/>
      <c r="N42" s="183"/>
      <c r="O42" s="183"/>
      <c r="P42" s="183"/>
      <c r="Q42" s="307"/>
      <c r="R42" s="307"/>
      <c r="S42" s="308"/>
      <c r="T42" s="184">
        <f t="shared" si="1"/>
        <v>0</v>
      </c>
      <c r="U42" s="121">
        <f t="shared" si="7"/>
        <v>277</v>
      </c>
      <c r="V42" s="122">
        <f t="shared" si="8"/>
        <v>133</v>
      </c>
      <c r="W42" s="88">
        <f t="shared" si="9"/>
        <v>9</v>
      </c>
      <c r="X42" s="87">
        <f t="shared" si="10"/>
        <v>410</v>
      </c>
    </row>
    <row r="43" spans="2:29" ht="20.45" customHeight="1" x14ac:dyDescent="0.2">
      <c r="B43" s="299">
        <v>39</v>
      </c>
      <c r="C43" s="287" t="str">
        <f>'KVALIF 3'!A6</f>
        <v>Pilka Marcel</v>
      </c>
      <c r="D43" s="295" t="s">
        <v>54</v>
      </c>
      <c r="E43" s="289"/>
      <c r="F43" s="172"/>
      <c r="G43" s="172"/>
      <c r="H43" s="172"/>
      <c r="I43" s="304">
        <v>284</v>
      </c>
      <c r="J43" s="304">
        <v>123</v>
      </c>
      <c r="K43" s="302">
        <v>13</v>
      </c>
      <c r="L43" s="176">
        <f t="shared" si="6"/>
        <v>407</v>
      </c>
      <c r="M43" s="182"/>
      <c r="N43" s="182"/>
      <c r="O43" s="182"/>
      <c r="P43" s="182"/>
      <c r="Q43" s="307"/>
      <c r="R43" s="307"/>
      <c r="S43" s="308"/>
      <c r="T43" s="184"/>
      <c r="U43" s="121">
        <f t="shared" si="7"/>
        <v>284</v>
      </c>
      <c r="V43" s="122">
        <f t="shared" si="8"/>
        <v>123</v>
      </c>
      <c r="W43" s="88">
        <f t="shared" si="9"/>
        <v>13</v>
      </c>
      <c r="X43" s="87">
        <f t="shared" si="10"/>
        <v>407</v>
      </c>
    </row>
    <row r="44" spans="2:29" ht="20.45" customHeight="1" x14ac:dyDescent="0.2">
      <c r="B44" s="299">
        <v>40</v>
      </c>
      <c r="C44" s="287" t="s">
        <v>209</v>
      </c>
      <c r="D44" s="295" t="s">
        <v>164</v>
      </c>
      <c r="E44" s="291"/>
      <c r="F44" s="279"/>
      <c r="G44" s="279"/>
      <c r="H44" s="279"/>
      <c r="I44" s="304"/>
      <c r="J44" s="304"/>
      <c r="K44" s="302"/>
      <c r="L44" s="176">
        <f t="shared" si="6"/>
        <v>0</v>
      </c>
      <c r="M44" s="279"/>
      <c r="N44" s="279"/>
      <c r="O44" s="279"/>
      <c r="P44" s="279"/>
      <c r="Q44" s="307">
        <v>295</v>
      </c>
      <c r="R44" s="307">
        <v>106</v>
      </c>
      <c r="S44" s="308">
        <v>12</v>
      </c>
      <c r="T44" s="184">
        <f t="shared" ref="T44:T54" si="11">SUM(Q44:R44)</f>
        <v>401</v>
      </c>
      <c r="U44" s="121">
        <f t="shared" si="7"/>
        <v>295</v>
      </c>
      <c r="V44" s="122">
        <f t="shared" si="8"/>
        <v>106</v>
      </c>
      <c r="W44" s="88">
        <f t="shared" si="9"/>
        <v>12</v>
      </c>
      <c r="X44" s="87">
        <f t="shared" si="10"/>
        <v>401</v>
      </c>
    </row>
    <row r="45" spans="2:29" ht="20.100000000000001" customHeight="1" x14ac:dyDescent="0.2">
      <c r="B45" s="299">
        <v>41</v>
      </c>
      <c r="C45" s="287" t="str">
        <f>'KVALIF 1'!A4</f>
        <v>Gajdoš Marek</v>
      </c>
      <c r="D45" s="295" t="s">
        <v>40</v>
      </c>
      <c r="E45" s="289"/>
      <c r="F45" s="172"/>
      <c r="G45" s="172"/>
      <c r="H45" s="172"/>
      <c r="I45" s="304">
        <v>269</v>
      </c>
      <c r="J45" s="304">
        <v>125</v>
      </c>
      <c r="K45" s="302">
        <v>8</v>
      </c>
      <c r="L45" s="176">
        <f t="shared" si="6"/>
        <v>394</v>
      </c>
      <c r="M45" s="182"/>
      <c r="N45" s="182"/>
      <c r="O45" s="182"/>
      <c r="P45" s="182"/>
      <c r="Q45" s="307"/>
      <c r="R45" s="307"/>
      <c r="S45" s="308"/>
      <c r="T45" s="184">
        <f t="shared" si="11"/>
        <v>0</v>
      </c>
      <c r="U45" s="121">
        <f t="shared" si="7"/>
        <v>269</v>
      </c>
      <c r="V45" s="122">
        <f t="shared" si="8"/>
        <v>125</v>
      </c>
      <c r="W45" s="88">
        <f t="shared" si="9"/>
        <v>8</v>
      </c>
      <c r="X45" s="87">
        <f t="shared" si="10"/>
        <v>394</v>
      </c>
    </row>
    <row r="46" spans="2:29" ht="20.100000000000001" customHeight="1" x14ac:dyDescent="0.2">
      <c r="B46" s="299">
        <v>42</v>
      </c>
      <c r="C46" s="287" t="str">
        <f>'KVALIF 2'!K15</f>
        <v>Valigura Vladimír</v>
      </c>
      <c r="D46" s="294" t="s">
        <v>98</v>
      </c>
      <c r="E46" s="289"/>
      <c r="F46" s="172"/>
      <c r="G46" s="172"/>
      <c r="H46" s="172"/>
      <c r="I46" s="304">
        <v>285</v>
      </c>
      <c r="J46" s="304">
        <v>107</v>
      </c>
      <c r="K46" s="302">
        <v>8</v>
      </c>
      <c r="L46" s="176">
        <f t="shared" si="6"/>
        <v>392</v>
      </c>
      <c r="M46" s="182"/>
      <c r="N46" s="182"/>
      <c r="O46" s="182"/>
      <c r="P46" s="182"/>
      <c r="Q46" s="307"/>
      <c r="R46" s="307"/>
      <c r="S46" s="308"/>
      <c r="T46" s="184">
        <f t="shared" si="11"/>
        <v>0</v>
      </c>
      <c r="U46" s="121">
        <f t="shared" si="7"/>
        <v>285</v>
      </c>
      <c r="V46" s="122">
        <f t="shared" si="8"/>
        <v>107</v>
      </c>
      <c r="W46" s="88">
        <f t="shared" si="9"/>
        <v>8</v>
      </c>
      <c r="X46" s="87">
        <f t="shared" si="10"/>
        <v>392</v>
      </c>
    </row>
    <row r="47" spans="2:29" ht="20.100000000000001" customHeight="1" x14ac:dyDescent="0.2">
      <c r="B47" s="299">
        <v>43</v>
      </c>
      <c r="C47" s="287" t="str">
        <f>'KVALIF 2'!A17</f>
        <v>Babiš Martin</v>
      </c>
      <c r="D47" s="295" t="s">
        <v>187</v>
      </c>
      <c r="E47" s="289"/>
      <c r="F47" s="172"/>
      <c r="G47" s="172"/>
      <c r="H47" s="172"/>
      <c r="I47" s="304">
        <v>257</v>
      </c>
      <c r="J47" s="304">
        <v>117</v>
      </c>
      <c r="K47" s="302">
        <v>11</v>
      </c>
      <c r="L47" s="176">
        <f t="shared" si="6"/>
        <v>374</v>
      </c>
      <c r="M47" s="183"/>
      <c r="N47" s="183"/>
      <c r="O47" s="183"/>
      <c r="P47" s="183"/>
      <c r="Q47" s="307"/>
      <c r="R47" s="307"/>
      <c r="S47" s="308"/>
      <c r="T47" s="184">
        <f t="shared" si="11"/>
        <v>0</v>
      </c>
      <c r="U47" s="121">
        <f t="shared" si="7"/>
        <v>257</v>
      </c>
      <c r="V47" s="122">
        <f t="shared" si="8"/>
        <v>117</v>
      </c>
      <c r="W47" s="88">
        <f t="shared" si="9"/>
        <v>11</v>
      </c>
      <c r="X47" s="87">
        <f t="shared" si="10"/>
        <v>374</v>
      </c>
    </row>
    <row r="48" spans="2:29" ht="20.100000000000001" customHeight="1" x14ac:dyDescent="0.2">
      <c r="B48" s="299">
        <v>44</v>
      </c>
      <c r="C48" s="287" t="str">
        <f>'KVALIF 3'!K5</f>
        <v>Šedovičová Barbora</v>
      </c>
      <c r="D48" s="294" t="s">
        <v>166</v>
      </c>
      <c r="E48" s="291"/>
      <c r="F48" s="279"/>
      <c r="G48" s="279"/>
      <c r="H48" s="279"/>
      <c r="I48" s="304">
        <v>270</v>
      </c>
      <c r="J48" s="304">
        <v>103</v>
      </c>
      <c r="K48" s="302">
        <v>7</v>
      </c>
      <c r="L48" s="176">
        <f t="shared" si="6"/>
        <v>373</v>
      </c>
      <c r="M48" s="279"/>
      <c r="N48" s="279"/>
      <c r="O48" s="279"/>
      <c r="P48" s="279"/>
      <c r="Q48" s="307"/>
      <c r="R48" s="307"/>
      <c r="S48" s="308"/>
      <c r="T48" s="184">
        <f t="shared" si="11"/>
        <v>0</v>
      </c>
      <c r="U48" s="121">
        <f t="shared" si="7"/>
        <v>270</v>
      </c>
      <c r="V48" s="122">
        <f t="shared" si="8"/>
        <v>103</v>
      </c>
      <c r="W48" s="88">
        <f t="shared" si="9"/>
        <v>7</v>
      </c>
      <c r="X48" s="87">
        <f t="shared" si="10"/>
        <v>373</v>
      </c>
    </row>
    <row r="49" spans="2:24" ht="20.100000000000001" customHeight="1" x14ac:dyDescent="0.2">
      <c r="B49" s="299">
        <v>45</v>
      </c>
      <c r="C49" s="287" t="str">
        <f>'KVALIF 3'!K4</f>
        <v>Hučko Pavol</v>
      </c>
      <c r="D49" s="295" t="s">
        <v>166</v>
      </c>
      <c r="E49" s="291"/>
      <c r="F49" s="279"/>
      <c r="G49" s="279"/>
      <c r="H49" s="279"/>
      <c r="I49" s="304">
        <v>252</v>
      </c>
      <c r="J49" s="304">
        <v>112</v>
      </c>
      <c r="K49" s="302">
        <v>14</v>
      </c>
      <c r="L49" s="176">
        <f t="shared" si="6"/>
        <v>364</v>
      </c>
      <c r="M49" s="279"/>
      <c r="N49" s="279"/>
      <c r="O49" s="279"/>
      <c r="P49" s="279"/>
      <c r="Q49" s="307"/>
      <c r="R49" s="307"/>
      <c r="S49" s="308"/>
      <c r="T49" s="184">
        <f t="shared" si="11"/>
        <v>0</v>
      </c>
      <c r="U49" s="121">
        <f t="shared" si="7"/>
        <v>252</v>
      </c>
      <c r="V49" s="122">
        <f t="shared" si="8"/>
        <v>112</v>
      </c>
      <c r="W49" s="88">
        <f t="shared" si="9"/>
        <v>14</v>
      </c>
      <c r="X49" s="87">
        <f t="shared" si="10"/>
        <v>364</v>
      </c>
    </row>
    <row r="50" spans="2:24" ht="20.100000000000001" customHeight="1" x14ac:dyDescent="0.2">
      <c r="B50" s="299">
        <v>46</v>
      </c>
      <c r="C50" s="287" t="str">
        <f>'KVALIF 2'!A15</f>
        <v>Kupčák J./Jakubček I.</v>
      </c>
      <c r="D50" s="294" t="s">
        <v>187</v>
      </c>
      <c r="E50" s="289"/>
      <c r="F50" s="172"/>
      <c r="G50" s="172"/>
      <c r="H50" s="172"/>
      <c r="I50" s="304">
        <v>247</v>
      </c>
      <c r="J50" s="304">
        <v>103</v>
      </c>
      <c r="K50" s="302">
        <v>13</v>
      </c>
      <c r="L50" s="176">
        <f t="shared" si="6"/>
        <v>350</v>
      </c>
      <c r="M50" s="183"/>
      <c r="N50" s="183"/>
      <c r="O50" s="183"/>
      <c r="P50" s="183"/>
      <c r="Q50" s="307"/>
      <c r="R50" s="307"/>
      <c r="S50" s="308"/>
      <c r="T50" s="184">
        <f t="shared" si="11"/>
        <v>0</v>
      </c>
      <c r="U50" s="121">
        <f t="shared" si="7"/>
        <v>247</v>
      </c>
      <c r="V50" s="122">
        <f t="shared" si="8"/>
        <v>103</v>
      </c>
      <c r="W50" s="88">
        <f t="shared" si="9"/>
        <v>13</v>
      </c>
      <c r="X50" s="87">
        <f t="shared" si="10"/>
        <v>350</v>
      </c>
    </row>
    <row r="51" spans="2:24" ht="15.75" hidden="1" x14ac:dyDescent="0.2">
      <c r="B51" s="299">
        <v>47</v>
      </c>
      <c r="C51" s="287"/>
      <c r="D51" s="295"/>
      <c r="E51" s="291"/>
      <c r="F51" s="279"/>
      <c r="G51" s="279"/>
      <c r="H51" s="279"/>
      <c r="I51" s="304"/>
      <c r="J51" s="304"/>
      <c r="K51" s="302"/>
      <c r="L51" s="176">
        <f t="shared" si="6"/>
        <v>0</v>
      </c>
      <c r="M51" s="279"/>
      <c r="N51" s="279"/>
      <c r="O51" s="279"/>
      <c r="P51" s="279"/>
      <c r="Q51" s="307"/>
      <c r="R51" s="307"/>
      <c r="S51" s="308"/>
      <c r="T51" s="184">
        <f t="shared" si="11"/>
        <v>0</v>
      </c>
      <c r="U51" s="121">
        <f t="shared" si="7"/>
        <v>0</v>
      </c>
      <c r="V51" s="122">
        <f t="shared" si="8"/>
        <v>0</v>
      </c>
      <c r="W51" s="88">
        <f t="shared" si="9"/>
        <v>0</v>
      </c>
      <c r="X51" s="87">
        <f t="shared" si="10"/>
        <v>0</v>
      </c>
    </row>
    <row r="52" spans="2:24" ht="15.75" hidden="1" x14ac:dyDescent="0.2">
      <c r="B52" s="299">
        <v>48</v>
      </c>
      <c r="C52" s="287"/>
      <c r="D52" s="295"/>
      <c r="E52" s="291"/>
      <c r="F52" s="279"/>
      <c r="G52" s="279"/>
      <c r="H52" s="279"/>
      <c r="I52" s="304"/>
      <c r="J52" s="304"/>
      <c r="K52" s="302"/>
      <c r="L52" s="176">
        <f t="shared" si="6"/>
        <v>0</v>
      </c>
      <c r="M52" s="279"/>
      <c r="N52" s="279"/>
      <c r="O52" s="279"/>
      <c r="P52" s="279"/>
      <c r="Q52" s="305"/>
      <c r="R52" s="305"/>
      <c r="S52" s="306"/>
      <c r="T52" s="184">
        <f t="shared" si="11"/>
        <v>0</v>
      </c>
      <c r="U52" s="121">
        <f t="shared" si="7"/>
        <v>0</v>
      </c>
      <c r="V52" s="122">
        <f t="shared" si="8"/>
        <v>0</v>
      </c>
      <c r="W52" s="88">
        <f t="shared" si="9"/>
        <v>0</v>
      </c>
      <c r="X52" s="87">
        <f t="shared" si="10"/>
        <v>0</v>
      </c>
    </row>
    <row r="53" spans="2:24" ht="15.75" hidden="1" x14ac:dyDescent="0.2">
      <c r="B53" s="299">
        <v>49</v>
      </c>
      <c r="C53" s="287"/>
      <c r="D53" s="295"/>
      <c r="E53" s="291"/>
      <c r="F53" s="279"/>
      <c r="G53" s="279"/>
      <c r="H53" s="279"/>
      <c r="I53" s="304"/>
      <c r="J53" s="304"/>
      <c r="K53" s="302"/>
      <c r="L53" s="176">
        <f t="shared" si="6"/>
        <v>0</v>
      </c>
      <c r="M53" s="279"/>
      <c r="N53" s="279"/>
      <c r="O53" s="279"/>
      <c r="P53" s="279"/>
      <c r="Q53" s="307"/>
      <c r="R53" s="307"/>
      <c r="S53" s="308"/>
      <c r="T53" s="184">
        <f t="shared" si="11"/>
        <v>0</v>
      </c>
      <c r="U53" s="121">
        <f t="shared" si="7"/>
        <v>0</v>
      </c>
      <c r="V53" s="122">
        <f t="shared" si="8"/>
        <v>0</v>
      </c>
      <c r="W53" s="88">
        <f t="shared" si="9"/>
        <v>0</v>
      </c>
      <c r="X53" s="87">
        <f t="shared" si="10"/>
        <v>0</v>
      </c>
    </row>
    <row r="54" spans="2:24" ht="16.5" hidden="1" thickBot="1" x14ac:dyDescent="0.25">
      <c r="B54" s="300">
        <v>50</v>
      </c>
      <c r="C54" s="298"/>
      <c r="D54" s="297"/>
      <c r="E54" s="292"/>
      <c r="F54" s="286"/>
      <c r="G54" s="286"/>
      <c r="H54" s="286"/>
      <c r="I54" s="352"/>
      <c r="J54" s="352"/>
      <c r="K54" s="352"/>
      <c r="L54" s="176">
        <f t="shared" si="6"/>
        <v>0</v>
      </c>
      <c r="M54" s="279"/>
      <c r="N54" s="279"/>
      <c r="O54" s="279"/>
      <c r="P54" s="279"/>
      <c r="Q54" s="307"/>
      <c r="R54" s="307"/>
      <c r="S54" s="308"/>
      <c r="T54" s="184">
        <f t="shared" si="11"/>
        <v>0</v>
      </c>
      <c r="U54" s="121">
        <f t="shared" si="7"/>
        <v>0</v>
      </c>
      <c r="V54" s="122">
        <f t="shared" si="8"/>
        <v>0</v>
      </c>
      <c r="W54" s="88">
        <f t="shared" si="9"/>
        <v>0</v>
      </c>
      <c r="X54" s="87">
        <f t="shared" si="10"/>
        <v>0</v>
      </c>
    </row>
    <row r="55" spans="2:24" x14ac:dyDescent="0.2">
      <c r="B55" s="33"/>
      <c r="C55" s="34"/>
      <c r="D55" s="3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2:24" x14ac:dyDescent="0.2">
      <c r="B56" s="33"/>
      <c r="C56" s="34"/>
      <c r="D56" s="34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2:24" x14ac:dyDescent="0.2">
      <c r="B57" s="33"/>
      <c r="C57" s="34"/>
      <c r="D57" s="3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2:24" x14ac:dyDescent="0.2">
      <c r="B58" s="33"/>
      <c r="C58" s="34"/>
      <c r="D58" s="34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2:24" x14ac:dyDescent="0.2">
      <c r="B59" s="33"/>
      <c r="C59" s="34"/>
      <c r="D59" s="34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2:24" x14ac:dyDescent="0.2">
      <c r="B60" s="33"/>
      <c r="C60" s="34"/>
      <c r="D60" s="34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2:24" x14ac:dyDescent="0.2">
      <c r="B61" s="33"/>
      <c r="C61" s="34"/>
      <c r="D61" s="34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2:24" x14ac:dyDescent="0.2">
      <c r="B62" s="33"/>
      <c r="C62" s="34"/>
      <c r="D62" s="34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2:24" x14ac:dyDescent="0.2">
      <c r="B63" s="33"/>
      <c r="C63" s="34"/>
      <c r="D63" s="34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2:24" x14ac:dyDescent="0.2">
      <c r="B64" s="33"/>
      <c r="C64" s="34"/>
      <c r="D64" s="34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2:24" x14ac:dyDescent="0.2">
      <c r="B65" s="33"/>
      <c r="C65" s="34"/>
      <c r="D65" s="34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4" x14ac:dyDescent="0.2">
      <c r="B66" s="33"/>
      <c r="C66" s="34"/>
      <c r="D66" s="34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2:24" x14ac:dyDescent="0.2">
      <c r="B67" s="33"/>
      <c r="C67" s="34"/>
      <c r="D67" s="34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2:24" x14ac:dyDescent="0.2">
      <c r="B68" s="33"/>
      <c r="C68" s="34"/>
      <c r="D68" s="34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2:24" x14ac:dyDescent="0.2">
      <c r="B69" s="33"/>
      <c r="C69" s="34"/>
      <c r="D69" s="34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2:24" x14ac:dyDescent="0.2">
      <c r="B70" s="33"/>
      <c r="C70" s="34"/>
      <c r="D70" s="34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2:24" x14ac:dyDescent="0.2">
      <c r="B71" s="33"/>
      <c r="C71" s="34"/>
      <c r="D71" s="34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2:24" x14ac:dyDescent="0.2">
      <c r="B72" s="33"/>
      <c r="C72" s="34"/>
      <c r="D72" s="34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2:24" x14ac:dyDescent="0.2">
      <c r="B73" s="33"/>
      <c r="C73" s="34"/>
      <c r="D73" s="34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2:24" x14ac:dyDescent="0.2">
      <c r="B74" s="33"/>
      <c r="C74" s="34"/>
      <c r="D74" s="34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2:24" x14ac:dyDescent="0.2">
      <c r="B75" s="33"/>
      <c r="C75" s="34"/>
      <c r="D75" s="34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2:24" x14ac:dyDescent="0.2">
      <c r="B76" s="33"/>
      <c r="C76" s="34"/>
      <c r="D76" s="34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2:24" x14ac:dyDescent="0.2">
      <c r="B77" s="33"/>
      <c r="C77" s="34"/>
      <c r="D77" s="34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2:24" x14ac:dyDescent="0.2">
      <c r="B78" s="33"/>
      <c r="C78" s="34"/>
      <c r="D78" s="34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2:24" x14ac:dyDescent="0.2">
      <c r="B79" s="33"/>
      <c r="C79" s="34"/>
      <c r="D79" s="34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2:24" x14ac:dyDescent="0.2">
      <c r="B80" s="33"/>
      <c r="C80" s="34"/>
      <c r="D80" s="34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2:24" x14ac:dyDescent="0.2">
      <c r="B81" s="33"/>
      <c r="C81" s="34"/>
      <c r="D81" s="34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2:24" x14ac:dyDescent="0.2">
      <c r="B82" s="33"/>
      <c r="C82" s="34"/>
      <c r="D82" s="34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2:24" x14ac:dyDescent="0.2">
      <c r="B83" s="33"/>
      <c r="C83" s="34"/>
      <c r="D83" s="34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2:24" x14ac:dyDescent="0.2">
      <c r="B84" s="33"/>
      <c r="C84" s="34"/>
      <c r="D84" s="34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2:24" x14ac:dyDescent="0.2">
      <c r="B85" s="33"/>
      <c r="C85" s="34"/>
      <c r="D85" s="34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2:24" x14ac:dyDescent="0.2">
      <c r="B86" s="33"/>
      <c r="C86" s="34"/>
      <c r="D86" s="34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2:24" x14ac:dyDescent="0.2">
      <c r="B87" s="33"/>
      <c r="C87" s="34"/>
      <c r="D87" s="34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2:24" x14ac:dyDescent="0.2">
      <c r="B88" s="33"/>
      <c r="C88" s="34"/>
      <c r="D88" s="34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2:24" x14ac:dyDescent="0.2">
      <c r="B89" s="33"/>
      <c r="C89" s="34"/>
      <c r="D89" s="34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2:24" x14ac:dyDescent="0.2">
      <c r="B90" s="33"/>
      <c r="C90" s="34"/>
      <c r="D90" s="34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2:24" x14ac:dyDescent="0.2">
      <c r="B91" s="33"/>
      <c r="C91" s="34"/>
      <c r="D91" s="34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2:24" x14ac:dyDescent="0.2">
      <c r="B92" s="33"/>
      <c r="C92" s="34"/>
      <c r="D92" s="34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2:24" x14ac:dyDescent="0.2">
      <c r="B93" s="33"/>
      <c r="C93" s="34"/>
      <c r="D93" s="34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2:24" x14ac:dyDescent="0.2">
      <c r="B94" s="33"/>
      <c r="C94" s="34"/>
      <c r="D94" s="34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2:24" x14ac:dyDescent="0.2">
      <c r="B95" s="33"/>
      <c r="C95" s="34"/>
      <c r="D95" s="34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2:24" x14ac:dyDescent="0.2">
      <c r="B96" s="33"/>
      <c r="C96" s="34"/>
      <c r="D96" s="34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2:24" x14ac:dyDescent="0.2">
      <c r="B97" s="33"/>
      <c r="C97" s="34"/>
      <c r="D97" s="34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2:24" x14ac:dyDescent="0.2">
      <c r="B98" s="33"/>
      <c r="C98" s="34"/>
      <c r="D98" s="34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2:24" x14ac:dyDescent="0.2">
      <c r="B99" s="33"/>
      <c r="C99" s="34"/>
      <c r="D99" s="34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2:24" x14ac:dyDescent="0.2">
      <c r="B100" s="33"/>
      <c r="C100" s="34"/>
      <c r="D100" s="34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2:24" x14ac:dyDescent="0.2">
      <c r="B101" s="33"/>
      <c r="C101" s="34"/>
      <c r="D101" s="34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2:24" x14ac:dyDescent="0.2">
      <c r="B102" s="33"/>
      <c r="C102" s="34"/>
      <c r="D102" s="34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2:24" x14ac:dyDescent="0.2">
      <c r="B103" s="33"/>
      <c r="C103" s="34"/>
      <c r="D103" s="34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2:24" x14ac:dyDescent="0.2">
      <c r="B104" s="33"/>
      <c r="C104" s="34"/>
      <c r="D104" s="34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2:24" x14ac:dyDescent="0.2">
      <c r="B105" s="33"/>
      <c r="C105" s="34"/>
      <c r="D105" s="34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2:24" x14ac:dyDescent="0.2">
      <c r="B106" s="33"/>
      <c r="C106" s="34"/>
      <c r="D106" s="34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2:24" x14ac:dyDescent="0.2">
      <c r="B107" s="33"/>
      <c r="C107" s="34"/>
      <c r="D107" s="34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2:24" x14ac:dyDescent="0.2">
      <c r="B108" s="33"/>
      <c r="C108" s="34"/>
      <c r="D108" s="34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2:24" x14ac:dyDescent="0.2">
      <c r="B109" s="33"/>
      <c r="C109" s="34"/>
      <c r="D109" s="34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2:24" x14ac:dyDescent="0.2">
      <c r="B110" s="33"/>
      <c r="C110" s="34"/>
      <c r="D110" s="34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2:24" x14ac:dyDescent="0.2">
      <c r="B111" s="33"/>
      <c r="C111" s="34"/>
      <c r="D111" s="34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2:24" x14ac:dyDescent="0.2">
      <c r="B112" s="33"/>
      <c r="C112" s="34"/>
      <c r="D112" s="34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2:24" x14ac:dyDescent="0.2">
      <c r="B113" s="33"/>
      <c r="C113" s="34"/>
      <c r="D113" s="34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2:24" x14ac:dyDescent="0.2">
      <c r="B114" s="33"/>
      <c r="C114" s="34"/>
      <c r="D114" s="34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2:24" x14ac:dyDescent="0.2">
      <c r="B115" s="33"/>
      <c r="C115" s="34"/>
      <c r="D115" s="34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2:24" x14ac:dyDescent="0.2">
      <c r="B116" s="33"/>
      <c r="C116" s="34"/>
      <c r="D116" s="34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2:24" x14ac:dyDescent="0.2">
      <c r="B117" s="33"/>
      <c r="C117" s="34"/>
      <c r="D117" s="34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2:24" x14ac:dyDescent="0.2">
      <c r="B118" s="33"/>
      <c r="C118" s="34"/>
      <c r="D118" s="34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2:24" x14ac:dyDescent="0.2">
      <c r="B119" s="33"/>
      <c r="C119" s="34"/>
      <c r="D119" s="34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2:24" x14ac:dyDescent="0.2">
      <c r="B120" s="33"/>
      <c r="C120" s="34"/>
      <c r="D120" s="34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2:24" x14ac:dyDescent="0.2">
      <c r="B121" s="33"/>
      <c r="C121" s="34"/>
      <c r="D121" s="34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2:24" x14ac:dyDescent="0.2">
      <c r="B122" s="33"/>
      <c r="C122" s="34"/>
      <c r="D122" s="34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2:24" x14ac:dyDescent="0.2">
      <c r="B123" s="33"/>
      <c r="C123" s="34"/>
      <c r="D123" s="34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2:24" x14ac:dyDescent="0.2">
      <c r="B124" s="33"/>
      <c r="C124" s="34"/>
      <c r="D124" s="34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2:24" x14ac:dyDescent="0.2">
      <c r="B125" s="33"/>
      <c r="C125" s="34"/>
      <c r="D125" s="34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2:24" x14ac:dyDescent="0.2">
      <c r="B126" s="33"/>
      <c r="C126" s="34"/>
      <c r="D126" s="34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2:24" x14ac:dyDescent="0.2">
      <c r="B127" s="33"/>
      <c r="C127" s="34"/>
      <c r="D127" s="34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2:24" x14ac:dyDescent="0.2">
      <c r="B128" s="33"/>
      <c r="C128" s="34"/>
      <c r="D128" s="34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2:24" x14ac:dyDescent="0.2">
      <c r="B129" s="33"/>
      <c r="C129" s="34"/>
      <c r="D129" s="34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2:24" x14ac:dyDescent="0.2">
      <c r="B130" s="33"/>
      <c r="C130" s="34"/>
      <c r="D130" s="34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2:24" x14ac:dyDescent="0.2">
      <c r="B131" s="33"/>
      <c r="C131" s="34"/>
      <c r="D131" s="34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2:24" x14ac:dyDescent="0.2">
      <c r="B132" s="33"/>
      <c r="C132" s="34"/>
      <c r="D132" s="34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2:24" x14ac:dyDescent="0.2">
      <c r="B133" s="33"/>
      <c r="C133" s="34"/>
      <c r="D133" s="34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2:24" x14ac:dyDescent="0.2">
      <c r="B134" s="33"/>
      <c r="C134" s="34"/>
      <c r="D134" s="34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2:24" x14ac:dyDescent="0.2">
      <c r="B135" s="33"/>
      <c r="C135" s="34"/>
      <c r="D135" s="34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2:24" x14ac:dyDescent="0.2">
      <c r="B136" s="33"/>
      <c r="C136" s="34"/>
      <c r="D136" s="34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2:24" x14ac:dyDescent="0.2">
      <c r="B137" s="33"/>
      <c r="C137" s="34"/>
      <c r="D137" s="34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2:24" x14ac:dyDescent="0.2">
      <c r="B138" s="33"/>
      <c r="C138" s="34"/>
      <c r="D138" s="34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2:24" x14ac:dyDescent="0.2">
      <c r="B139" s="33"/>
      <c r="C139" s="34"/>
      <c r="D139" s="34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2:24" x14ac:dyDescent="0.2">
      <c r="B140" s="33"/>
      <c r="C140" s="34"/>
      <c r="D140" s="34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2:24" x14ac:dyDescent="0.2">
      <c r="B141" s="33"/>
      <c r="C141" s="34"/>
      <c r="D141" s="34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2:24" x14ac:dyDescent="0.2">
      <c r="B142" s="33"/>
      <c r="C142" s="34"/>
      <c r="D142" s="34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2:24" x14ac:dyDescent="0.2">
      <c r="B143" s="33"/>
      <c r="C143" s="34"/>
      <c r="D143" s="34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2:24" x14ac:dyDescent="0.2">
      <c r="B144" s="33"/>
      <c r="C144" s="34"/>
      <c r="D144" s="34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2:24" x14ac:dyDescent="0.2">
      <c r="B145" s="33"/>
      <c r="C145" s="34"/>
      <c r="D145" s="34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2:24" x14ac:dyDescent="0.2">
      <c r="B146" s="33"/>
      <c r="C146" s="34"/>
      <c r="D146" s="34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2:24" x14ac:dyDescent="0.2">
      <c r="B147" s="33"/>
      <c r="C147" s="34"/>
      <c r="D147" s="34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2:24" x14ac:dyDescent="0.2">
      <c r="B148" s="33"/>
      <c r="C148" s="34"/>
      <c r="D148" s="34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2:24" x14ac:dyDescent="0.2">
      <c r="B149" s="33"/>
      <c r="C149" s="34"/>
      <c r="D149" s="34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2:24" x14ac:dyDescent="0.2">
      <c r="B150" s="33"/>
      <c r="C150" s="34"/>
      <c r="D150" s="34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2:24" x14ac:dyDescent="0.2">
      <c r="B151" s="33"/>
      <c r="C151" s="34"/>
      <c r="D151" s="34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2:24" x14ac:dyDescent="0.2">
      <c r="B152" s="33"/>
      <c r="C152" s="34"/>
      <c r="D152" s="34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2:24" x14ac:dyDescent="0.2">
      <c r="B153" s="33"/>
      <c r="C153" s="34"/>
      <c r="D153" s="34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2:24" x14ac:dyDescent="0.2">
      <c r="B154" s="33"/>
      <c r="C154" s="34"/>
      <c r="D154" s="34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2:24" x14ac:dyDescent="0.2">
      <c r="B155" s="33"/>
      <c r="C155" s="34"/>
      <c r="D155" s="34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2:24" x14ac:dyDescent="0.2">
      <c r="B156" s="33"/>
      <c r="C156" s="34"/>
      <c r="D156" s="34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2:24" x14ac:dyDescent="0.2">
      <c r="B157" s="33"/>
      <c r="C157" s="34"/>
      <c r="D157" s="34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2:24" x14ac:dyDescent="0.2">
      <c r="B158" s="33"/>
      <c r="C158" s="34"/>
      <c r="D158" s="34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2:24" x14ac:dyDescent="0.2">
      <c r="B159" s="33"/>
      <c r="C159" s="34"/>
      <c r="D159" s="34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2:24" x14ac:dyDescent="0.2">
      <c r="B160" s="33"/>
      <c r="C160" s="34"/>
      <c r="D160" s="34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2:24" x14ac:dyDescent="0.2">
      <c r="B161" s="33"/>
      <c r="C161" s="34"/>
      <c r="D161" s="34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2:24" x14ac:dyDescent="0.2">
      <c r="B162" s="33"/>
      <c r="C162" s="34"/>
      <c r="D162" s="34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2:24" x14ac:dyDescent="0.2">
      <c r="B163" s="33"/>
      <c r="C163" s="34"/>
      <c r="D163" s="34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2:24" x14ac:dyDescent="0.2">
      <c r="B164" s="33"/>
      <c r="C164" s="34"/>
      <c r="D164" s="34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2:24" x14ac:dyDescent="0.2">
      <c r="B165" s="33"/>
      <c r="C165" s="34"/>
      <c r="D165" s="34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2:24" x14ac:dyDescent="0.2">
      <c r="B166" s="33"/>
      <c r="C166" s="34"/>
      <c r="D166" s="34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2:24" x14ac:dyDescent="0.2">
      <c r="B167" s="33"/>
      <c r="C167" s="34"/>
      <c r="D167" s="34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2:24" x14ac:dyDescent="0.2">
      <c r="B168" s="33"/>
      <c r="C168" s="34"/>
      <c r="D168" s="34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2:24" x14ac:dyDescent="0.2">
      <c r="B169" s="33"/>
      <c r="C169" s="34"/>
      <c r="D169" s="34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2:24" x14ac:dyDescent="0.2">
      <c r="B170" s="33"/>
      <c r="C170" s="34"/>
      <c r="D170" s="34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2:24" x14ac:dyDescent="0.2">
      <c r="B171" s="33"/>
      <c r="C171" s="34"/>
      <c r="D171" s="34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2:24" x14ac:dyDescent="0.2">
      <c r="B172" s="33"/>
      <c r="C172" s="34"/>
      <c r="D172" s="34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2:24" x14ac:dyDescent="0.2">
      <c r="B173" s="33"/>
      <c r="C173" s="34"/>
      <c r="D173" s="34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2:24" x14ac:dyDescent="0.2">
      <c r="B174" s="33"/>
      <c r="C174" s="34"/>
      <c r="D174" s="34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2:24" x14ac:dyDescent="0.2">
      <c r="B175" s="33"/>
      <c r="C175" s="34"/>
      <c r="D175" s="34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2:24" x14ac:dyDescent="0.2">
      <c r="B176" s="33"/>
      <c r="C176" s="34"/>
      <c r="D176" s="34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2:24" x14ac:dyDescent="0.2">
      <c r="B177" s="33"/>
      <c r="C177" s="34"/>
      <c r="D177" s="34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2:24" x14ac:dyDescent="0.2">
      <c r="B178" s="33"/>
      <c r="C178" s="34"/>
      <c r="D178" s="34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2:24" x14ac:dyDescent="0.2">
      <c r="B179" s="33"/>
      <c r="C179" s="34"/>
      <c r="D179" s="34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2:24" x14ac:dyDescent="0.2">
      <c r="B180" s="33"/>
      <c r="C180" s="34"/>
      <c r="D180" s="34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2:24" x14ac:dyDescent="0.2">
      <c r="B181" s="33"/>
      <c r="C181" s="34"/>
      <c r="D181" s="34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2:24" x14ac:dyDescent="0.2">
      <c r="B182" s="33"/>
      <c r="C182" s="34"/>
      <c r="D182" s="34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2:24" x14ac:dyDescent="0.2">
      <c r="B183" s="33"/>
      <c r="C183" s="34"/>
      <c r="D183" s="34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2:24" x14ac:dyDescent="0.2">
      <c r="B184" s="33"/>
      <c r="C184" s="34"/>
      <c r="D184" s="34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2:24" x14ac:dyDescent="0.2">
      <c r="B185" s="33"/>
      <c r="C185" s="34"/>
      <c r="D185" s="34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2:24" x14ac:dyDescent="0.2">
      <c r="B186" s="33"/>
      <c r="C186" s="34"/>
      <c r="D186" s="34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</row>
    <row r="187" spans="2:24" x14ac:dyDescent="0.2">
      <c r="B187" s="33"/>
      <c r="C187" s="34"/>
      <c r="D187" s="34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</row>
    <row r="188" spans="2:24" x14ac:dyDescent="0.2">
      <c r="B188" s="33"/>
      <c r="C188" s="34"/>
      <c r="D188" s="34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</row>
    <row r="189" spans="2:24" x14ac:dyDescent="0.2">
      <c r="B189" s="33"/>
      <c r="C189" s="34"/>
      <c r="D189" s="34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</row>
    <row r="190" spans="2:24" x14ac:dyDescent="0.2">
      <c r="B190" s="33"/>
      <c r="C190" s="34"/>
      <c r="D190" s="34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</row>
    <row r="191" spans="2:24" x14ac:dyDescent="0.2">
      <c r="B191" s="33"/>
      <c r="C191" s="34"/>
      <c r="D191" s="34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</row>
    <row r="192" spans="2:24" x14ac:dyDescent="0.2">
      <c r="B192" s="33"/>
      <c r="C192" s="34"/>
      <c r="D192" s="34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</row>
    <row r="193" spans="2:24" x14ac:dyDescent="0.2">
      <c r="B193" s="33"/>
      <c r="C193" s="34"/>
      <c r="D193" s="34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2:24" x14ac:dyDescent="0.2">
      <c r="B194" s="33"/>
      <c r="C194" s="34"/>
      <c r="D194" s="34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</row>
    <row r="195" spans="2:24" x14ac:dyDescent="0.2">
      <c r="B195" s="33"/>
      <c r="C195" s="34"/>
      <c r="D195" s="34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</row>
    <row r="196" spans="2:24" x14ac:dyDescent="0.2">
      <c r="B196" s="33"/>
      <c r="C196" s="34"/>
      <c r="D196" s="34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</row>
    <row r="197" spans="2:24" x14ac:dyDescent="0.2">
      <c r="B197" s="33"/>
      <c r="C197" s="34"/>
      <c r="D197" s="34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</row>
    <row r="198" spans="2:24" x14ac:dyDescent="0.2">
      <c r="B198" s="33"/>
      <c r="C198" s="34"/>
      <c r="D198" s="34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</row>
    <row r="199" spans="2:24" x14ac:dyDescent="0.2">
      <c r="B199" s="33"/>
      <c r="C199" s="34"/>
      <c r="D199" s="34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</row>
    <row r="200" spans="2:24" x14ac:dyDescent="0.2">
      <c r="B200" s="33"/>
      <c r="C200" s="34"/>
      <c r="D200" s="34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</row>
    <row r="201" spans="2:24" x14ac:dyDescent="0.2">
      <c r="B201" s="33"/>
      <c r="C201" s="34"/>
      <c r="D201" s="34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</row>
    <row r="202" spans="2:24" x14ac:dyDescent="0.2">
      <c r="B202" s="33"/>
      <c r="C202" s="34"/>
      <c r="D202" s="34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</row>
    <row r="203" spans="2:24" x14ac:dyDescent="0.2">
      <c r="B203" s="33"/>
      <c r="C203" s="34"/>
      <c r="D203" s="34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</row>
    <row r="204" spans="2:24" x14ac:dyDescent="0.2">
      <c r="B204" s="33"/>
      <c r="C204" s="34"/>
      <c r="D204" s="34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</row>
    <row r="205" spans="2:24" x14ac:dyDescent="0.2">
      <c r="B205" s="33"/>
      <c r="C205" s="34"/>
      <c r="D205" s="34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</row>
    <row r="206" spans="2:24" x14ac:dyDescent="0.2">
      <c r="B206" s="33"/>
      <c r="C206" s="34"/>
      <c r="D206" s="34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</row>
    <row r="207" spans="2:24" x14ac:dyDescent="0.2">
      <c r="B207" s="33"/>
      <c r="C207" s="34"/>
      <c r="D207" s="34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</row>
    <row r="208" spans="2:24" x14ac:dyDescent="0.2">
      <c r="B208" s="33"/>
      <c r="C208" s="34"/>
      <c r="D208" s="34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</row>
    <row r="209" spans="2:24" x14ac:dyDescent="0.2">
      <c r="B209" s="33"/>
      <c r="C209" s="34"/>
      <c r="D209" s="34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</row>
    <row r="210" spans="2:24" x14ac:dyDescent="0.2">
      <c r="B210" s="33"/>
      <c r="C210" s="34"/>
      <c r="D210" s="34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</row>
    <row r="211" spans="2:24" x14ac:dyDescent="0.2">
      <c r="B211" s="33"/>
      <c r="C211" s="34"/>
      <c r="D211" s="34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</row>
    <row r="212" spans="2:24" x14ac:dyDescent="0.2">
      <c r="B212" s="33"/>
      <c r="C212" s="34"/>
      <c r="D212" s="34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</row>
    <row r="213" spans="2:24" x14ac:dyDescent="0.2">
      <c r="B213" s="33"/>
      <c r="C213" s="34"/>
      <c r="D213" s="34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</row>
    <row r="214" spans="2:24" x14ac:dyDescent="0.2">
      <c r="B214" s="33"/>
      <c r="C214" s="34"/>
      <c r="D214" s="34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</row>
    <row r="215" spans="2:24" x14ac:dyDescent="0.2">
      <c r="B215" s="33"/>
      <c r="C215" s="34"/>
      <c r="D215" s="34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</row>
    <row r="216" spans="2:24" x14ac:dyDescent="0.2">
      <c r="B216" s="33"/>
      <c r="C216" s="34"/>
      <c r="D216" s="34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</row>
    <row r="217" spans="2:24" x14ac:dyDescent="0.2">
      <c r="B217" s="33"/>
      <c r="C217" s="34"/>
      <c r="D217" s="34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</row>
    <row r="218" spans="2:24" x14ac:dyDescent="0.2">
      <c r="B218" s="33"/>
      <c r="C218" s="34"/>
      <c r="D218" s="34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</row>
    <row r="219" spans="2:24" x14ac:dyDescent="0.2">
      <c r="B219" s="33"/>
      <c r="C219" s="34"/>
      <c r="D219" s="34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</row>
    <row r="220" spans="2:24" x14ac:dyDescent="0.2">
      <c r="B220" s="33"/>
      <c r="C220" s="34"/>
      <c r="D220" s="34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</row>
    <row r="221" spans="2:24" x14ac:dyDescent="0.2">
      <c r="B221" s="33"/>
      <c r="C221" s="34"/>
      <c r="D221" s="34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</row>
    <row r="222" spans="2:24" x14ac:dyDescent="0.2">
      <c r="B222" s="33"/>
      <c r="C222" s="34"/>
      <c r="D222" s="34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</row>
    <row r="223" spans="2:24" x14ac:dyDescent="0.2">
      <c r="B223" s="33"/>
      <c r="C223" s="34"/>
      <c r="D223" s="34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</row>
    <row r="224" spans="2:24" x14ac:dyDescent="0.2">
      <c r="B224" s="33"/>
      <c r="C224" s="34"/>
      <c r="D224" s="34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</row>
    <row r="225" spans="2:24" x14ac:dyDescent="0.2">
      <c r="B225" s="33"/>
      <c r="C225" s="34"/>
      <c r="D225" s="34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</row>
    <row r="226" spans="2:24" x14ac:dyDescent="0.2">
      <c r="B226" s="33"/>
      <c r="C226" s="34"/>
      <c r="D226" s="34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</row>
    <row r="227" spans="2:24" x14ac:dyDescent="0.2">
      <c r="B227" s="33"/>
      <c r="C227" s="34"/>
      <c r="D227" s="34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</row>
    <row r="228" spans="2:24" x14ac:dyDescent="0.2">
      <c r="B228" s="33"/>
      <c r="C228" s="34"/>
      <c r="D228" s="34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</row>
    <row r="229" spans="2:24" x14ac:dyDescent="0.2">
      <c r="B229" s="33"/>
      <c r="C229" s="34"/>
      <c r="D229" s="34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</row>
    <row r="230" spans="2:24" x14ac:dyDescent="0.2">
      <c r="B230" s="33"/>
      <c r="C230" s="34"/>
      <c r="D230" s="34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</row>
    <row r="231" spans="2:24" x14ac:dyDescent="0.2">
      <c r="B231" s="33"/>
      <c r="C231" s="34"/>
      <c r="D231" s="34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</row>
    <row r="232" spans="2:24" x14ac:dyDescent="0.2">
      <c r="B232" s="33"/>
      <c r="C232" s="34"/>
      <c r="D232" s="34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</row>
    <row r="233" spans="2:24" x14ac:dyDescent="0.2">
      <c r="B233" s="33"/>
      <c r="C233" s="34"/>
      <c r="D233" s="34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</row>
    <row r="234" spans="2:24" x14ac:dyDescent="0.2">
      <c r="B234" s="33"/>
      <c r="C234" s="34"/>
      <c r="D234" s="34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</row>
    <row r="235" spans="2:24" x14ac:dyDescent="0.2">
      <c r="B235" s="33"/>
      <c r="C235" s="34"/>
      <c r="D235" s="34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</row>
    <row r="236" spans="2:24" x14ac:dyDescent="0.2">
      <c r="B236" s="33"/>
      <c r="C236" s="34"/>
      <c r="D236" s="34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</row>
    <row r="237" spans="2:24" x14ac:dyDescent="0.2">
      <c r="B237" s="33"/>
      <c r="C237" s="34"/>
      <c r="D237" s="34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</row>
    <row r="238" spans="2:24" x14ac:dyDescent="0.2">
      <c r="B238" s="33"/>
      <c r="C238" s="34"/>
      <c r="D238" s="34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</row>
    <row r="239" spans="2:24" x14ac:dyDescent="0.2">
      <c r="B239" s="33"/>
      <c r="C239" s="34"/>
      <c r="D239" s="34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</row>
    <row r="240" spans="2:24" x14ac:dyDescent="0.2">
      <c r="B240" s="33"/>
      <c r="C240" s="34"/>
      <c r="D240" s="34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</row>
    <row r="241" spans="2:24" x14ac:dyDescent="0.2">
      <c r="B241" s="33"/>
      <c r="C241" s="34"/>
      <c r="D241" s="34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</row>
    <row r="242" spans="2:24" x14ac:dyDescent="0.2">
      <c r="B242" s="33"/>
      <c r="C242" s="34"/>
      <c r="D242" s="34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</row>
    <row r="243" spans="2:24" x14ac:dyDescent="0.2">
      <c r="B243" s="33"/>
      <c r="C243" s="34"/>
      <c r="D243" s="34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</row>
    <row r="244" spans="2:24" x14ac:dyDescent="0.2">
      <c r="B244" s="33"/>
      <c r="C244" s="34"/>
      <c r="D244" s="34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</row>
    <row r="245" spans="2:24" x14ac:dyDescent="0.2">
      <c r="B245" s="33"/>
      <c r="C245" s="34"/>
      <c r="D245" s="34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</row>
    <row r="246" spans="2:24" x14ac:dyDescent="0.2">
      <c r="B246" s="33"/>
      <c r="C246" s="34"/>
      <c r="D246" s="34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</row>
    <row r="247" spans="2:24" x14ac:dyDescent="0.2">
      <c r="B247" s="33"/>
      <c r="C247" s="34"/>
      <c r="D247" s="34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</row>
    <row r="248" spans="2:24" x14ac:dyDescent="0.2">
      <c r="B248" s="33"/>
      <c r="C248" s="34"/>
      <c r="D248" s="34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</row>
    <row r="249" spans="2:24" x14ac:dyDescent="0.2">
      <c r="B249" s="33"/>
      <c r="C249" s="34"/>
      <c r="D249" s="34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</row>
    <row r="250" spans="2:24" x14ac:dyDescent="0.2">
      <c r="B250" s="33"/>
      <c r="C250" s="34"/>
      <c r="D250" s="34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</row>
    <row r="251" spans="2:24" x14ac:dyDescent="0.2">
      <c r="B251" s="33"/>
      <c r="C251" s="34"/>
      <c r="D251" s="34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</row>
    <row r="252" spans="2:24" x14ac:dyDescent="0.2">
      <c r="B252" s="33"/>
      <c r="C252" s="34"/>
      <c r="D252" s="34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</row>
    <row r="253" spans="2:24" x14ac:dyDescent="0.2">
      <c r="B253" s="33"/>
      <c r="C253" s="34"/>
      <c r="D253" s="34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</row>
    <row r="254" spans="2:24" x14ac:dyDescent="0.2">
      <c r="B254" s="33"/>
      <c r="C254" s="34"/>
      <c r="D254" s="34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</row>
    <row r="255" spans="2:24" x14ac:dyDescent="0.2">
      <c r="B255" s="33"/>
      <c r="C255" s="34"/>
      <c r="D255" s="34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</row>
    <row r="256" spans="2:24" x14ac:dyDescent="0.2">
      <c r="B256" s="33"/>
      <c r="C256" s="34"/>
      <c r="D256" s="34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</row>
    <row r="257" spans="2:24" x14ac:dyDescent="0.2">
      <c r="B257" s="33"/>
      <c r="C257" s="34"/>
      <c r="D257" s="34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</row>
    <row r="258" spans="2:24" x14ac:dyDescent="0.2">
      <c r="B258" s="33"/>
      <c r="C258" s="34"/>
      <c r="D258" s="34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</row>
    <row r="259" spans="2:24" x14ac:dyDescent="0.2">
      <c r="B259" s="33"/>
      <c r="C259" s="34"/>
      <c r="D259" s="34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</row>
    <row r="260" spans="2:24" x14ac:dyDescent="0.2">
      <c r="B260" s="33"/>
      <c r="C260" s="34"/>
      <c r="D260" s="34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</row>
    <row r="261" spans="2:24" x14ac:dyDescent="0.2">
      <c r="B261" s="33"/>
      <c r="C261" s="34"/>
      <c r="D261" s="34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</row>
    <row r="262" spans="2:24" x14ac:dyDescent="0.2">
      <c r="B262" s="33"/>
      <c r="C262" s="34"/>
      <c r="D262" s="34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</row>
    <row r="263" spans="2:24" x14ac:dyDescent="0.2">
      <c r="B263" s="33"/>
      <c r="C263" s="34"/>
      <c r="D263" s="34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</row>
    <row r="264" spans="2:24" x14ac:dyDescent="0.2">
      <c r="B264" s="33"/>
      <c r="C264" s="34"/>
      <c r="D264" s="34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</row>
    <row r="265" spans="2:24" x14ac:dyDescent="0.2">
      <c r="B265" s="33"/>
      <c r="C265" s="34"/>
      <c r="D265" s="34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</row>
    <row r="266" spans="2:24" x14ac:dyDescent="0.2">
      <c r="B266" s="33"/>
      <c r="C266" s="34"/>
      <c r="D266" s="34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</row>
    <row r="267" spans="2:24" x14ac:dyDescent="0.2">
      <c r="B267" s="33"/>
      <c r="C267" s="34"/>
      <c r="D267" s="34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</row>
    <row r="268" spans="2:24" x14ac:dyDescent="0.2">
      <c r="B268" s="33"/>
      <c r="C268" s="34"/>
      <c r="D268" s="34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</row>
    <row r="269" spans="2:24" x14ac:dyDescent="0.2">
      <c r="B269" s="33"/>
      <c r="C269" s="34"/>
      <c r="D269" s="34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</row>
    <row r="270" spans="2:24" x14ac:dyDescent="0.2">
      <c r="B270" s="33"/>
      <c r="C270" s="34"/>
      <c r="D270" s="34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</row>
    <row r="271" spans="2:24" x14ac:dyDescent="0.2">
      <c r="B271" s="33"/>
      <c r="C271" s="34"/>
      <c r="D271" s="34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</row>
    <row r="272" spans="2:24" x14ac:dyDescent="0.2">
      <c r="B272" s="33"/>
      <c r="C272" s="34"/>
      <c r="D272" s="34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</row>
    <row r="273" spans="2:24" x14ac:dyDescent="0.2">
      <c r="B273" s="33"/>
      <c r="C273" s="34"/>
      <c r="D273" s="34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</row>
    <row r="274" spans="2:24" x14ac:dyDescent="0.2">
      <c r="B274" s="33"/>
      <c r="C274" s="34"/>
      <c r="D274" s="34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</row>
    <row r="275" spans="2:24" x14ac:dyDescent="0.2">
      <c r="B275" s="33"/>
      <c r="C275" s="34"/>
      <c r="D275" s="34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</row>
    <row r="276" spans="2:24" x14ac:dyDescent="0.2">
      <c r="B276" s="33"/>
      <c r="C276" s="34"/>
      <c r="D276" s="34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</row>
    <row r="277" spans="2:24" x14ac:dyDescent="0.2">
      <c r="B277" s="33"/>
      <c r="C277" s="34"/>
      <c r="D277" s="34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</row>
    <row r="278" spans="2:24" x14ac:dyDescent="0.2">
      <c r="B278" s="33"/>
      <c r="C278" s="34"/>
      <c r="D278" s="34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</row>
    <row r="279" spans="2:24" x14ac:dyDescent="0.2">
      <c r="B279" s="33"/>
      <c r="C279" s="34"/>
      <c r="D279" s="34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</row>
    <row r="280" spans="2:24" x14ac:dyDescent="0.2">
      <c r="B280" s="33"/>
      <c r="C280" s="34"/>
      <c r="D280" s="34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</row>
    <row r="281" spans="2:24" x14ac:dyDescent="0.2">
      <c r="B281" s="33"/>
      <c r="C281" s="34"/>
      <c r="D281" s="34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</row>
    <row r="282" spans="2:24" x14ac:dyDescent="0.2">
      <c r="B282" s="33"/>
      <c r="C282" s="34"/>
      <c r="D282" s="34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</row>
    <row r="283" spans="2:24" x14ac:dyDescent="0.2">
      <c r="B283" s="33"/>
      <c r="C283" s="34"/>
      <c r="D283" s="34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</row>
    <row r="284" spans="2:24" x14ac:dyDescent="0.2">
      <c r="B284" s="33"/>
      <c r="C284" s="34"/>
      <c r="D284" s="34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</row>
    <row r="285" spans="2:24" x14ac:dyDescent="0.2">
      <c r="B285" s="33"/>
      <c r="C285" s="34"/>
      <c r="D285" s="34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</row>
    <row r="286" spans="2:24" x14ac:dyDescent="0.2">
      <c r="B286" s="33"/>
      <c r="C286" s="34"/>
      <c r="D286" s="34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</row>
    <row r="287" spans="2:24" x14ac:dyDescent="0.2">
      <c r="B287" s="33"/>
      <c r="C287" s="34"/>
      <c r="D287" s="34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</row>
    <row r="288" spans="2:24" x14ac:dyDescent="0.2">
      <c r="B288" s="33"/>
      <c r="C288" s="34"/>
      <c r="D288" s="34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</row>
    <row r="289" spans="2:24" x14ac:dyDescent="0.2">
      <c r="B289" s="33"/>
      <c r="C289" s="34"/>
      <c r="D289" s="34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</row>
    <row r="290" spans="2:24" x14ac:dyDescent="0.2">
      <c r="B290" s="33"/>
      <c r="C290" s="34"/>
      <c r="D290" s="34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</row>
    <row r="291" spans="2:24" x14ac:dyDescent="0.2">
      <c r="B291" s="33"/>
      <c r="C291" s="34"/>
      <c r="D291" s="34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</row>
    <row r="292" spans="2:24" x14ac:dyDescent="0.2">
      <c r="B292" s="33"/>
      <c r="C292" s="34"/>
      <c r="D292" s="34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</row>
    <row r="293" spans="2:24" x14ac:dyDescent="0.2">
      <c r="B293" s="33"/>
      <c r="C293" s="34"/>
      <c r="D293" s="34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</row>
    <row r="294" spans="2:24" x14ac:dyDescent="0.2">
      <c r="B294" s="33"/>
      <c r="C294" s="34"/>
      <c r="D294" s="34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</row>
    <row r="295" spans="2:24" x14ac:dyDescent="0.2">
      <c r="B295" s="33"/>
      <c r="C295" s="34"/>
      <c r="D295" s="34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</row>
    <row r="296" spans="2:24" x14ac:dyDescent="0.2">
      <c r="B296" s="33"/>
      <c r="C296" s="34"/>
      <c r="D296" s="34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</row>
    <row r="297" spans="2:24" x14ac:dyDescent="0.2">
      <c r="B297" s="33"/>
      <c r="C297" s="34"/>
      <c r="D297" s="34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</row>
    <row r="298" spans="2:24" x14ac:dyDescent="0.2">
      <c r="B298" s="33"/>
      <c r="C298" s="34"/>
      <c r="D298" s="34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</row>
    <row r="299" spans="2:24" x14ac:dyDescent="0.2">
      <c r="B299" s="33"/>
      <c r="C299" s="34"/>
      <c r="D299" s="34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</row>
    <row r="300" spans="2:24" x14ac:dyDescent="0.2">
      <c r="B300" s="33"/>
      <c r="C300" s="34"/>
      <c r="D300" s="34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</row>
    <row r="301" spans="2:24" x14ac:dyDescent="0.2">
      <c r="B301" s="33"/>
      <c r="C301" s="34"/>
      <c r="D301" s="34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</row>
    <row r="302" spans="2:24" x14ac:dyDescent="0.2">
      <c r="B302" s="33"/>
      <c r="C302" s="34"/>
      <c r="D302" s="34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</row>
    <row r="303" spans="2:24" x14ac:dyDescent="0.2">
      <c r="B303" s="33"/>
      <c r="C303" s="34"/>
      <c r="D303" s="34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</row>
    <row r="304" spans="2:24" x14ac:dyDescent="0.2">
      <c r="B304" s="33"/>
      <c r="C304" s="34"/>
      <c r="D304" s="34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</row>
    <row r="305" spans="2:24" x14ac:dyDescent="0.2">
      <c r="B305" s="33"/>
      <c r="C305" s="34"/>
      <c r="D305" s="34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</row>
    <row r="306" spans="2:24" x14ac:dyDescent="0.2">
      <c r="B306" s="33"/>
      <c r="C306" s="34"/>
      <c r="D306" s="34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</row>
    <row r="307" spans="2:24" x14ac:dyDescent="0.2">
      <c r="B307" s="33"/>
      <c r="C307" s="34"/>
      <c r="D307" s="34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</row>
    <row r="308" spans="2:24" x14ac:dyDescent="0.2">
      <c r="B308" s="33"/>
      <c r="C308" s="34"/>
      <c r="D308" s="34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</row>
    <row r="309" spans="2:24" x14ac:dyDescent="0.2">
      <c r="B309" s="33"/>
      <c r="C309" s="34"/>
      <c r="D309" s="34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</row>
    <row r="310" spans="2:24" x14ac:dyDescent="0.2">
      <c r="B310" s="33"/>
      <c r="C310" s="34"/>
      <c r="D310" s="34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</row>
    <row r="311" spans="2:24" x14ac:dyDescent="0.2">
      <c r="B311" s="33"/>
      <c r="C311" s="34"/>
      <c r="D311" s="34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</row>
    <row r="312" spans="2:24" x14ac:dyDescent="0.2">
      <c r="B312" s="33"/>
      <c r="C312" s="34"/>
      <c r="D312" s="34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</row>
    <row r="313" spans="2:24" x14ac:dyDescent="0.2">
      <c r="B313" s="33"/>
      <c r="C313" s="34"/>
      <c r="D313" s="34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</row>
    <row r="314" spans="2:24" x14ac:dyDescent="0.2">
      <c r="B314" s="33"/>
      <c r="C314" s="34"/>
      <c r="D314" s="34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</row>
    <row r="315" spans="2:24" x14ac:dyDescent="0.2">
      <c r="B315" s="33"/>
      <c r="C315" s="34"/>
      <c r="D315" s="34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</row>
    <row r="316" spans="2:24" x14ac:dyDescent="0.2">
      <c r="B316" s="33"/>
      <c r="C316" s="34"/>
      <c r="D316" s="34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</row>
    <row r="317" spans="2:24" x14ac:dyDescent="0.2">
      <c r="B317" s="33"/>
      <c r="C317" s="34"/>
      <c r="D317" s="34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</row>
    <row r="318" spans="2:24" x14ac:dyDescent="0.2">
      <c r="B318" s="33"/>
      <c r="C318" s="34"/>
      <c r="D318" s="34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</row>
    <row r="319" spans="2:24" x14ac:dyDescent="0.2">
      <c r="B319" s="33"/>
      <c r="C319" s="34"/>
      <c r="D319" s="34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</row>
    <row r="320" spans="2:24" x14ac:dyDescent="0.2">
      <c r="B320" s="33"/>
      <c r="C320" s="34"/>
      <c r="D320" s="34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</row>
    <row r="321" spans="2:24" x14ac:dyDescent="0.2">
      <c r="B321" s="33"/>
      <c r="C321" s="34"/>
      <c r="D321" s="34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</row>
    <row r="322" spans="2:24" x14ac:dyDescent="0.2">
      <c r="B322" s="33"/>
      <c r="C322" s="34"/>
      <c r="D322" s="34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</row>
    <row r="323" spans="2:24" x14ac:dyDescent="0.2">
      <c r="B323" s="33"/>
      <c r="C323" s="34"/>
      <c r="D323" s="34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</row>
    <row r="324" spans="2:24" x14ac:dyDescent="0.2">
      <c r="B324" s="33"/>
      <c r="C324" s="34"/>
      <c r="D324" s="34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</row>
    <row r="325" spans="2:24" x14ac:dyDescent="0.2">
      <c r="B325" s="33"/>
      <c r="C325" s="34"/>
      <c r="D325" s="34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</row>
    <row r="326" spans="2:24" x14ac:dyDescent="0.2">
      <c r="B326" s="33"/>
      <c r="C326" s="34"/>
      <c r="D326" s="34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</row>
    <row r="327" spans="2:24" x14ac:dyDescent="0.2">
      <c r="B327" s="33"/>
      <c r="C327" s="34"/>
      <c r="D327" s="34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</row>
    <row r="328" spans="2:24" x14ac:dyDescent="0.2">
      <c r="B328" s="33"/>
      <c r="C328" s="34"/>
      <c r="D328" s="34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</row>
    <row r="329" spans="2:24" x14ac:dyDescent="0.2">
      <c r="B329" s="33"/>
      <c r="C329" s="34"/>
      <c r="D329" s="34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</row>
    <row r="330" spans="2:24" x14ac:dyDescent="0.2">
      <c r="B330" s="33"/>
      <c r="C330" s="34"/>
      <c r="D330" s="34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</row>
    <row r="331" spans="2:24" x14ac:dyDescent="0.2">
      <c r="B331" s="33"/>
      <c r="C331" s="34"/>
      <c r="D331" s="34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</row>
    <row r="332" spans="2:24" x14ac:dyDescent="0.2">
      <c r="B332" s="33"/>
      <c r="C332" s="34"/>
      <c r="D332" s="34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</row>
    <row r="333" spans="2:24" x14ac:dyDescent="0.2">
      <c r="B333" s="33"/>
      <c r="C333" s="34"/>
      <c r="D333" s="34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</row>
    <row r="334" spans="2:24" x14ac:dyDescent="0.2">
      <c r="B334" s="33"/>
      <c r="C334" s="34"/>
      <c r="D334" s="34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</row>
    <row r="335" spans="2:24" x14ac:dyDescent="0.2">
      <c r="B335" s="33"/>
      <c r="C335" s="34"/>
      <c r="D335" s="34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</row>
    <row r="336" spans="2:24" x14ac:dyDescent="0.2">
      <c r="B336" s="33"/>
      <c r="C336" s="34"/>
      <c r="D336" s="34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</row>
    <row r="337" spans="2:24" x14ac:dyDescent="0.2">
      <c r="B337" s="33"/>
      <c r="C337" s="34"/>
      <c r="D337" s="34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</row>
    <row r="338" spans="2:24" x14ac:dyDescent="0.2">
      <c r="B338" s="33"/>
      <c r="C338" s="34"/>
      <c r="D338" s="34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</row>
    <row r="339" spans="2:24" x14ac:dyDescent="0.2">
      <c r="B339" s="33"/>
      <c r="C339" s="34"/>
      <c r="D339" s="34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</row>
    <row r="340" spans="2:24" x14ac:dyDescent="0.2">
      <c r="B340" s="33"/>
      <c r="C340" s="34"/>
      <c r="D340" s="34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</row>
    <row r="341" spans="2:24" x14ac:dyDescent="0.2">
      <c r="B341" s="33"/>
      <c r="C341" s="34"/>
      <c r="D341" s="34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</row>
    <row r="342" spans="2:24" x14ac:dyDescent="0.2">
      <c r="B342" s="33"/>
      <c r="C342" s="34"/>
      <c r="D342" s="34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</row>
    <row r="343" spans="2:24" x14ac:dyDescent="0.2">
      <c r="B343" s="33"/>
      <c r="C343" s="34"/>
      <c r="D343" s="34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</row>
    <row r="344" spans="2:24" x14ac:dyDescent="0.2">
      <c r="B344" s="33"/>
      <c r="C344" s="34"/>
      <c r="D344" s="34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</row>
    <row r="345" spans="2:24" x14ac:dyDescent="0.2">
      <c r="B345" s="33"/>
      <c r="C345" s="34"/>
      <c r="D345" s="34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</row>
    <row r="346" spans="2:24" x14ac:dyDescent="0.2">
      <c r="B346" s="33"/>
      <c r="C346" s="34"/>
      <c r="D346" s="34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</row>
    <row r="347" spans="2:24" x14ac:dyDescent="0.2">
      <c r="B347" s="33"/>
      <c r="C347" s="34"/>
      <c r="D347" s="34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</row>
    <row r="348" spans="2:24" x14ac:dyDescent="0.2">
      <c r="B348" s="33"/>
      <c r="C348" s="34"/>
      <c r="D348" s="34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</row>
    <row r="349" spans="2:24" x14ac:dyDescent="0.2">
      <c r="B349" s="33"/>
      <c r="C349" s="34"/>
      <c r="D349" s="34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</row>
    <row r="350" spans="2:24" x14ac:dyDescent="0.2">
      <c r="B350" s="33"/>
      <c r="C350" s="34"/>
      <c r="D350" s="34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</row>
    <row r="351" spans="2:24" x14ac:dyDescent="0.2">
      <c r="B351" s="33"/>
      <c r="C351" s="34"/>
      <c r="D351" s="34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</row>
    <row r="352" spans="2:24" x14ac:dyDescent="0.2">
      <c r="B352" s="33"/>
      <c r="C352" s="34"/>
      <c r="D352" s="34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</row>
    <row r="353" spans="2:24" x14ac:dyDescent="0.2">
      <c r="B353" s="33"/>
      <c r="C353" s="34"/>
      <c r="D353" s="34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</row>
    <row r="354" spans="2:24" x14ac:dyDescent="0.2">
      <c r="B354" s="33"/>
      <c r="C354" s="34"/>
      <c r="D354" s="34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</row>
    <row r="355" spans="2:24" x14ac:dyDescent="0.2">
      <c r="B355" s="33"/>
      <c r="C355" s="34"/>
      <c r="D355" s="34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</row>
    <row r="356" spans="2:24" x14ac:dyDescent="0.2">
      <c r="B356" s="33"/>
      <c r="C356" s="34"/>
      <c r="D356" s="34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</row>
    <row r="357" spans="2:24" x14ac:dyDescent="0.2">
      <c r="B357" s="33"/>
      <c r="C357" s="34"/>
      <c r="D357" s="34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</row>
    <row r="358" spans="2:24" x14ac:dyDescent="0.2">
      <c r="B358" s="33"/>
      <c r="C358" s="34"/>
      <c r="D358" s="34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</row>
    <row r="359" spans="2:24" x14ac:dyDescent="0.2">
      <c r="B359" s="33"/>
      <c r="C359" s="34"/>
      <c r="D359" s="34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</row>
    <row r="360" spans="2:24" x14ac:dyDescent="0.2">
      <c r="B360" s="33"/>
      <c r="C360" s="34"/>
      <c r="D360" s="34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</row>
    <row r="361" spans="2:24" x14ac:dyDescent="0.2">
      <c r="B361" s="33"/>
      <c r="C361" s="34"/>
      <c r="D361" s="34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</row>
    <row r="362" spans="2:24" x14ac:dyDescent="0.2">
      <c r="B362" s="33"/>
      <c r="C362" s="34"/>
      <c r="D362" s="34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</row>
    <row r="363" spans="2:24" x14ac:dyDescent="0.2">
      <c r="B363" s="33"/>
      <c r="C363" s="34"/>
      <c r="D363" s="34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</row>
    <row r="364" spans="2:24" x14ac:dyDescent="0.2">
      <c r="B364" s="33"/>
      <c r="C364" s="34"/>
      <c r="D364" s="34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</row>
    <row r="365" spans="2:24" x14ac:dyDescent="0.2">
      <c r="B365" s="33"/>
      <c r="C365" s="34"/>
      <c r="D365" s="34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</row>
    <row r="366" spans="2:24" x14ac:dyDescent="0.2">
      <c r="B366" s="33"/>
      <c r="C366" s="34"/>
      <c r="D366" s="34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</row>
    <row r="367" spans="2:24" x14ac:dyDescent="0.2">
      <c r="B367" s="33"/>
      <c r="C367" s="34"/>
      <c r="D367" s="34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</row>
    <row r="368" spans="2:24" x14ac:dyDescent="0.2">
      <c r="B368" s="33"/>
      <c r="C368" s="34"/>
      <c r="D368" s="34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</row>
    <row r="369" spans="2:24" x14ac:dyDescent="0.2">
      <c r="B369" s="33"/>
      <c r="C369" s="34"/>
      <c r="D369" s="34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</row>
    <row r="370" spans="2:24" x14ac:dyDescent="0.2">
      <c r="B370" s="33"/>
      <c r="C370" s="34"/>
      <c r="D370" s="34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</row>
    <row r="371" spans="2:24" x14ac:dyDescent="0.2">
      <c r="B371" s="33"/>
      <c r="C371" s="34"/>
      <c r="D371" s="34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</row>
    <row r="372" spans="2:24" x14ac:dyDescent="0.2">
      <c r="B372" s="33"/>
      <c r="C372" s="34"/>
      <c r="D372" s="34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</row>
    <row r="373" spans="2:24" x14ac:dyDescent="0.2">
      <c r="B373" s="33"/>
      <c r="C373" s="34"/>
      <c r="D373" s="34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</row>
    <row r="374" spans="2:24" x14ac:dyDescent="0.2">
      <c r="B374" s="33"/>
      <c r="C374" s="34"/>
      <c r="D374" s="34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</row>
    <row r="375" spans="2:24" x14ac:dyDescent="0.2">
      <c r="B375" s="33"/>
      <c r="C375" s="34"/>
      <c r="D375" s="34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</row>
    <row r="376" spans="2:24" x14ac:dyDescent="0.2">
      <c r="B376" s="33"/>
      <c r="C376" s="34"/>
      <c r="D376" s="34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</row>
    <row r="377" spans="2:24" x14ac:dyDescent="0.2">
      <c r="B377" s="33"/>
      <c r="C377" s="34"/>
      <c r="D377" s="34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</row>
    <row r="378" spans="2:24" x14ac:dyDescent="0.2">
      <c r="B378" s="33"/>
      <c r="C378" s="34"/>
      <c r="D378" s="34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</row>
    <row r="379" spans="2:24" x14ac:dyDescent="0.2">
      <c r="B379" s="33"/>
      <c r="C379" s="34"/>
      <c r="D379" s="34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</row>
    <row r="380" spans="2:24" x14ac:dyDescent="0.2">
      <c r="B380" s="33"/>
      <c r="C380" s="34"/>
      <c r="D380" s="34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</row>
    <row r="381" spans="2:24" x14ac:dyDescent="0.2">
      <c r="B381" s="33"/>
      <c r="C381" s="34"/>
      <c r="D381" s="34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</row>
    <row r="382" spans="2:24" x14ac:dyDescent="0.2">
      <c r="B382" s="33"/>
      <c r="C382" s="34"/>
      <c r="D382" s="34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</row>
    <row r="383" spans="2:24" x14ac:dyDescent="0.2">
      <c r="B383" s="33"/>
      <c r="C383" s="34"/>
      <c r="D383" s="34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</row>
    <row r="384" spans="2:24" x14ac:dyDescent="0.2">
      <c r="B384" s="33"/>
      <c r="C384" s="34"/>
      <c r="D384" s="34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</row>
    <row r="385" spans="2:24" x14ac:dyDescent="0.2">
      <c r="B385" s="33"/>
      <c r="C385" s="34"/>
      <c r="D385" s="34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</row>
    <row r="386" spans="2:24" x14ac:dyDescent="0.2">
      <c r="B386" s="33"/>
      <c r="C386" s="34"/>
      <c r="D386" s="34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</row>
    <row r="387" spans="2:24" x14ac:dyDescent="0.2">
      <c r="B387" s="33"/>
      <c r="C387" s="34"/>
      <c r="D387" s="34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</row>
    <row r="388" spans="2:24" x14ac:dyDescent="0.2">
      <c r="B388" s="33"/>
      <c r="C388" s="34"/>
      <c r="D388" s="34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</row>
    <row r="389" spans="2:24" x14ac:dyDescent="0.2">
      <c r="B389" s="33"/>
      <c r="C389" s="34"/>
      <c r="D389" s="34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</row>
    <row r="390" spans="2:24" x14ac:dyDescent="0.2">
      <c r="B390" s="33"/>
      <c r="C390" s="34"/>
      <c r="D390" s="34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</row>
  </sheetData>
  <autoFilter ref="A4:AC4"/>
  <sortState ref="C5:X50">
    <sortCondition descending="1" ref="X5:X50"/>
    <sortCondition descending="1" ref="V5:V50"/>
  </sortState>
  <mergeCells count="6">
    <mergeCell ref="U3:X3"/>
    <mergeCell ref="B3:B4"/>
    <mergeCell ref="C3:C4"/>
    <mergeCell ref="D3:D4"/>
    <mergeCell ref="E3:L3"/>
    <mergeCell ref="M3:T3"/>
  </mergeCells>
  <phoneticPr fontId="0" type="noConversion"/>
  <printOptions horizontalCentered="1"/>
  <pageMargins left="0.31496062992125984" right="0.27559055118110237" top="0.94488188976377963" bottom="0.35433070866141736" header="0.59055118110236227" footer="0.19685039370078741"/>
  <pageSetup paperSize="9" scale="65" orientation="portrait" r:id="rId1"/>
  <headerFooter alignWithMargins="0">
    <oddHeader>&amp;L&amp;"Arial,Tučné"Majstrovstvá SR MKL 2021&amp;C&amp;"Arial,Tučné"&amp;16Výsledky jednotlivcov:&amp;R&amp;"Arial,Tučné"Rakovice 4.-5.9.2021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3</vt:i4>
      </vt:variant>
    </vt:vector>
  </HeadingPairs>
  <TitlesOfParts>
    <vt:vector size="12" baseType="lpstr">
      <vt:lpstr>Víťazi a výkony na MSR MsKL</vt:lpstr>
      <vt:lpstr>Rekordy MSR MKL</vt:lpstr>
      <vt:lpstr>KVALIF 1</vt:lpstr>
      <vt:lpstr>KVALIF 2</vt:lpstr>
      <vt:lpstr>KVALIF 3</vt:lpstr>
      <vt:lpstr>FINALE B</vt:lpstr>
      <vt:lpstr>FINALE A</vt:lpstr>
      <vt:lpstr>DRUZSTVA</vt:lpstr>
      <vt:lpstr>JEDNOTLIVCI </vt:lpstr>
      <vt:lpstr>'JEDNOTLIVCI '!Názvy_tlače</vt:lpstr>
      <vt:lpstr>DRUZSTVA!Oblasť_tlače</vt:lpstr>
      <vt:lpstr>'JEDNOTLIVCI '!Oblasť_tlače</vt:lpstr>
    </vt:vector>
  </TitlesOfParts>
  <Company>ZF SACHS Slovakia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fs8824</dc:creator>
  <cp:lastModifiedBy>Soňulka</cp:lastModifiedBy>
  <cp:lastPrinted>2021-09-05T13:31:08Z</cp:lastPrinted>
  <dcterms:created xsi:type="dcterms:W3CDTF">2006-03-20T13:07:17Z</dcterms:created>
  <dcterms:modified xsi:type="dcterms:W3CDTF">2021-09-05T19:14:42Z</dcterms:modified>
</cp:coreProperties>
</file>