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60D255C-D751-4EDC-B2FD-E6851F7CDAFA}" xr6:coauthVersionLast="47" xr6:coauthVersionMax="47" xr10:uidLastSave="{00000000-0000-0000-0000-000000000000}"/>
  <bookViews>
    <workbookView xWindow="1275" yWindow="15" windowWidth="23595" windowHeight="15450" xr2:uid="{C1C192C9-9AD8-4415-ADA9-980F204207FA}"/>
  </bookViews>
  <sheets>
    <sheet name="Zápasy" sheetId="1" r:id="rId1"/>
    <sheet name="Tabuľka zápasov" sheetId="3" r:id="rId2"/>
    <sheet name="Jednotlivci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6" i="2" l="1"/>
  <c r="O56" i="2"/>
  <c r="F15" i="1"/>
  <c r="K16" i="1"/>
  <c r="L16" i="1"/>
  <c r="O16" i="1"/>
  <c r="P16" i="1"/>
  <c r="CF40" i="1" l="1"/>
  <c r="CE40" i="1"/>
  <c r="CF34" i="1"/>
  <c r="CE34" i="1"/>
  <c r="BP40" i="1"/>
  <c r="BO40" i="1"/>
  <c r="BP34" i="1"/>
  <c r="BO34" i="1"/>
  <c r="BD28" i="1" l="1"/>
  <c r="BC28" i="1"/>
  <c r="BD22" i="1"/>
  <c r="BC22" i="1"/>
  <c r="AR40" i="1"/>
  <c r="AQ40" i="1"/>
  <c r="AR34" i="1"/>
  <c r="AQ34" i="1"/>
  <c r="O32" i="2"/>
  <c r="O51" i="2"/>
  <c r="O127" i="2"/>
  <c r="O128" i="2"/>
  <c r="O129" i="2"/>
  <c r="O130" i="2"/>
  <c r="O122" i="2"/>
  <c r="O116" i="2"/>
  <c r="O117" i="2"/>
  <c r="O29" i="2"/>
  <c r="O30" i="2"/>
  <c r="T28" i="1"/>
  <c r="T22" i="1"/>
  <c r="T16" i="1"/>
  <c r="T10" i="1"/>
  <c r="F39" i="1"/>
  <c r="F38" i="1"/>
  <c r="F37" i="1"/>
  <c r="F36" i="1"/>
  <c r="CZ10" i="1"/>
  <c r="CU10" i="1"/>
  <c r="CZ28" i="1"/>
  <c r="CY28" i="1"/>
  <c r="CZ22" i="1"/>
  <c r="CY22" i="1"/>
  <c r="CZ16" i="1"/>
  <c r="D38" i="1" s="1"/>
  <c r="CY16" i="1"/>
  <c r="CY10" i="1"/>
  <c r="CV28" i="1"/>
  <c r="CU28" i="1"/>
  <c r="CV22" i="1"/>
  <c r="CU22" i="1"/>
  <c r="CV16" i="1"/>
  <c r="D39" i="1" s="1"/>
  <c r="CU16" i="1"/>
  <c r="CV10" i="1"/>
  <c r="F7" i="1"/>
  <c r="F14" i="1"/>
  <c r="O97" i="2"/>
  <c r="O60" i="2"/>
  <c r="F10" i="1"/>
  <c r="F8" i="1"/>
  <c r="O100" i="2"/>
  <c r="O105" i="2"/>
  <c r="O82" i="2"/>
  <c r="F13" i="1"/>
  <c r="F11" i="1"/>
  <c r="O85" i="2"/>
  <c r="O102" i="2"/>
  <c r="F9" i="1"/>
  <c r="F16" i="1"/>
  <c r="O71" i="2"/>
  <c r="O44" i="2"/>
  <c r="P25" i="3"/>
  <c r="P23" i="3"/>
  <c r="P21" i="3"/>
  <c r="P19" i="3"/>
  <c r="P17" i="3"/>
  <c r="P15" i="3"/>
  <c r="P13" i="3"/>
  <c r="P11" i="3"/>
  <c r="P9" i="3"/>
  <c r="P7" i="3"/>
  <c r="P5" i="3"/>
  <c r="F6" i="1"/>
  <c r="O99" i="2"/>
  <c r="O94" i="2"/>
  <c r="O87" i="2"/>
  <c r="O123" i="2"/>
  <c r="O125" i="2"/>
  <c r="O124" i="2"/>
  <c r="O114" i="2"/>
  <c r="O101" i="2"/>
  <c r="O84" i="2"/>
  <c r="O7" i="2"/>
  <c r="O9" i="2"/>
  <c r="O5" i="2"/>
  <c r="O6" i="2"/>
  <c r="O4" i="2"/>
  <c r="O16" i="2"/>
  <c r="O17" i="2"/>
  <c r="O19" i="2"/>
  <c r="O14" i="2"/>
  <c r="O18" i="2"/>
  <c r="O15" i="2"/>
  <c r="O24" i="2"/>
  <c r="O26" i="2"/>
  <c r="O25" i="2"/>
  <c r="O27" i="2"/>
  <c r="O28" i="2"/>
  <c r="O35" i="2"/>
  <c r="O38" i="2"/>
  <c r="O37" i="2"/>
  <c r="O34" i="2"/>
  <c r="O33" i="2"/>
  <c r="O36" i="2"/>
  <c r="O49" i="2"/>
  <c r="O43" i="2"/>
  <c r="O50" i="2"/>
  <c r="O42" i="2"/>
  <c r="O45" i="2"/>
  <c r="O47" i="2"/>
  <c r="O46" i="2"/>
  <c r="O48" i="2"/>
  <c r="O57" i="2"/>
  <c r="O61" i="2"/>
  <c r="O54" i="2"/>
  <c r="O62" i="2"/>
  <c r="O59" i="2"/>
  <c r="O55" i="2"/>
  <c r="O63" i="2"/>
  <c r="O58" i="2"/>
  <c r="O74" i="2"/>
  <c r="O69" i="2"/>
  <c r="O75" i="2"/>
  <c r="O70" i="2"/>
  <c r="O72" i="2"/>
  <c r="O76" i="2"/>
  <c r="O68" i="2"/>
  <c r="O73" i="2"/>
  <c r="O83" i="2"/>
  <c r="O86" i="2"/>
  <c r="O88" i="2"/>
  <c r="O81" i="2"/>
  <c r="O104" i="2"/>
  <c r="O103" i="2"/>
  <c r="O95" i="2"/>
  <c r="O98" i="2"/>
  <c r="O109" i="2"/>
  <c r="O110" i="2"/>
  <c r="O111" i="2"/>
  <c r="O112" i="2"/>
  <c r="O113" i="2"/>
  <c r="O115" i="2"/>
  <c r="O120" i="2"/>
  <c r="O121" i="2"/>
  <c r="O126" i="2"/>
  <c r="O8" i="2"/>
  <c r="F12" i="1"/>
  <c r="CN28" i="1"/>
  <c r="CM28" i="1"/>
  <c r="CJ28" i="1"/>
  <c r="CI28" i="1"/>
  <c r="CR40" i="1"/>
  <c r="CQ40" i="1"/>
  <c r="CR34" i="1"/>
  <c r="CQ34" i="1"/>
  <c r="CR28" i="1"/>
  <c r="CQ28" i="1"/>
  <c r="CF28" i="1"/>
  <c r="CE28" i="1"/>
  <c r="CR22" i="1"/>
  <c r="CQ22" i="1"/>
  <c r="CN22" i="1"/>
  <c r="CM22" i="1"/>
  <c r="CJ22" i="1"/>
  <c r="CI22" i="1"/>
  <c r="CF22" i="1"/>
  <c r="CE22" i="1"/>
  <c r="CR16" i="1"/>
  <c r="CQ16" i="1"/>
  <c r="CN16" i="1"/>
  <c r="CM16" i="1"/>
  <c r="CJ16" i="1"/>
  <c r="CI16" i="1"/>
  <c r="CF16" i="1"/>
  <c r="CE16" i="1"/>
  <c r="CR10" i="1"/>
  <c r="CQ10" i="1"/>
  <c r="CN10" i="1"/>
  <c r="CM10" i="1"/>
  <c r="CJ10" i="1"/>
  <c r="CI10" i="1"/>
  <c r="CF10" i="1"/>
  <c r="CE10" i="1"/>
  <c r="CB40" i="1"/>
  <c r="CA40" i="1"/>
  <c r="CB34" i="1"/>
  <c r="CA34" i="1"/>
  <c r="CB28" i="1"/>
  <c r="CA28" i="1"/>
  <c r="CB22" i="1"/>
  <c r="CA22" i="1"/>
  <c r="CB16" i="1"/>
  <c r="CA16" i="1"/>
  <c r="CB10" i="1"/>
  <c r="CA10" i="1"/>
  <c r="BX28" i="1"/>
  <c r="BW28" i="1"/>
  <c r="BX22" i="1"/>
  <c r="BW22" i="1"/>
  <c r="BX16" i="1"/>
  <c r="BW16" i="1"/>
  <c r="BX10" i="1"/>
  <c r="BW10" i="1"/>
  <c r="BT28" i="1"/>
  <c r="BS28" i="1"/>
  <c r="BT22" i="1"/>
  <c r="BS22" i="1"/>
  <c r="BT16" i="1"/>
  <c r="BS16" i="1"/>
  <c r="BT10" i="1"/>
  <c r="BS10" i="1"/>
  <c r="BP28" i="1"/>
  <c r="BO28" i="1"/>
  <c r="BP22" i="1"/>
  <c r="BO22" i="1"/>
  <c r="BP16" i="1"/>
  <c r="BO16" i="1"/>
  <c r="BP10" i="1"/>
  <c r="BO10" i="1"/>
  <c r="BL40" i="1"/>
  <c r="BK40" i="1"/>
  <c r="BL34" i="1"/>
  <c r="BK34" i="1"/>
  <c r="BL28" i="1"/>
  <c r="BK28" i="1"/>
  <c r="BL22" i="1"/>
  <c r="BK22" i="1"/>
  <c r="BL16" i="1"/>
  <c r="BK16" i="1"/>
  <c r="BL10" i="1"/>
  <c r="BK10" i="1"/>
  <c r="BH28" i="1"/>
  <c r="BG28" i="1"/>
  <c r="BH22" i="1"/>
  <c r="BG22" i="1"/>
  <c r="BH16" i="1"/>
  <c r="BG16" i="1"/>
  <c r="BH10" i="1"/>
  <c r="BG10" i="1"/>
  <c r="BD16" i="1"/>
  <c r="BC16" i="1"/>
  <c r="BD10" i="1"/>
  <c r="BC10" i="1"/>
  <c r="AZ40" i="1"/>
  <c r="AY40" i="1"/>
  <c r="AZ34" i="1"/>
  <c r="AY34" i="1"/>
  <c r="AN40" i="1"/>
  <c r="AM40" i="1"/>
  <c r="AN34" i="1"/>
  <c r="AM34" i="1"/>
  <c r="AZ28" i="1"/>
  <c r="AY28" i="1"/>
  <c r="AV28" i="1"/>
  <c r="AU28" i="1"/>
  <c r="AR28" i="1"/>
  <c r="AQ28" i="1"/>
  <c r="AN28" i="1"/>
  <c r="AM28" i="1"/>
  <c r="AJ28" i="1"/>
  <c r="AI28" i="1"/>
  <c r="AZ22" i="1"/>
  <c r="AY22" i="1"/>
  <c r="AV22" i="1"/>
  <c r="AU22" i="1"/>
  <c r="AR22" i="1"/>
  <c r="AQ22" i="1"/>
  <c r="AN22" i="1"/>
  <c r="AM22" i="1"/>
  <c r="AJ22" i="1"/>
  <c r="AI22" i="1"/>
  <c r="AZ16" i="1"/>
  <c r="AY16" i="1"/>
  <c r="AV16" i="1"/>
  <c r="AU16" i="1"/>
  <c r="AR16" i="1"/>
  <c r="AQ16" i="1"/>
  <c r="AN16" i="1"/>
  <c r="AM16" i="1"/>
  <c r="AJ16" i="1"/>
  <c r="AI16" i="1"/>
  <c r="AZ10" i="1"/>
  <c r="AY10" i="1"/>
  <c r="AV10" i="1"/>
  <c r="AU10" i="1"/>
  <c r="AR10" i="1"/>
  <c r="AQ10" i="1"/>
  <c r="AN10" i="1"/>
  <c r="AM10" i="1"/>
  <c r="AJ10" i="1"/>
  <c r="AI10" i="1"/>
  <c r="AF28" i="1"/>
  <c r="AE28" i="1"/>
  <c r="AF22" i="1"/>
  <c r="AE22" i="1"/>
  <c r="AF16" i="1"/>
  <c r="AE16" i="1"/>
  <c r="AF10" i="1"/>
  <c r="AE10" i="1"/>
  <c r="AB40" i="1"/>
  <c r="AA40" i="1"/>
  <c r="AB34" i="1"/>
  <c r="AA34" i="1"/>
  <c r="AB28" i="1"/>
  <c r="AA28" i="1"/>
  <c r="AB22" i="1"/>
  <c r="AA22" i="1"/>
  <c r="AB16" i="1"/>
  <c r="AA16" i="1"/>
  <c r="AB10" i="1"/>
  <c r="AA10" i="1"/>
  <c r="X40" i="1"/>
  <c r="X34" i="1"/>
  <c r="X28" i="1"/>
  <c r="X22" i="1"/>
  <c r="X16" i="1"/>
  <c r="X10" i="1"/>
  <c r="W40" i="1"/>
  <c r="W34" i="1"/>
  <c r="W28" i="1"/>
  <c r="W22" i="1"/>
  <c r="W16" i="1"/>
  <c r="W10" i="1"/>
  <c r="S28" i="1"/>
  <c r="S22" i="1"/>
  <c r="S16" i="1"/>
  <c r="S10" i="1"/>
  <c r="P28" i="1"/>
  <c r="P22" i="1"/>
  <c r="P10" i="1"/>
  <c r="L40" i="1"/>
  <c r="L34" i="1"/>
  <c r="L28" i="1"/>
  <c r="L22" i="1"/>
  <c r="L10" i="1"/>
  <c r="K10" i="1"/>
  <c r="O28" i="1"/>
  <c r="O22" i="1"/>
  <c r="O10" i="1"/>
  <c r="K40" i="1"/>
  <c r="K34" i="1"/>
  <c r="K28" i="1"/>
  <c r="K22" i="1"/>
  <c r="D15" i="1" l="1"/>
  <c r="E15" i="1"/>
  <c r="E39" i="1"/>
  <c r="E37" i="1"/>
  <c r="D37" i="1"/>
  <c r="E36" i="1"/>
  <c r="D36" i="1"/>
  <c r="E38" i="1"/>
  <c r="E7" i="1"/>
  <c r="E14" i="1"/>
  <c r="D14" i="1"/>
  <c r="D13" i="1"/>
  <c r="E16" i="1"/>
  <c r="E8" i="1"/>
  <c r="E12" i="1"/>
  <c r="D8" i="1"/>
  <c r="E13" i="1"/>
  <c r="D10" i="1"/>
  <c r="E10" i="1"/>
  <c r="D9" i="1"/>
  <c r="D7" i="1"/>
  <c r="D16" i="1"/>
  <c r="D11" i="1"/>
  <c r="E11" i="1"/>
  <c r="E6" i="1"/>
  <c r="D12" i="1"/>
  <c r="E9" i="1"/>
  <c r="D6" i="1"/>
</calcChain>
</file>

<file path=xl/sharedStrings.xml><?xml version="1.0" encoding="utf-8"?>
<sst xmlns="http://schemas.openxmlformats.org/spreadsheetml/2006/main" count="505" uniqueCount="144">
  <si>
    <t>Š.č.</t>
  </si>
  <si>
    <t>Klub</t>
  </si>
  <si>
    <t>Ch.</t>
  </si>
  <si>
    <t>Celkom</t>
  </si>
  <si>
    <t>Porad.</t>
  </si>
  <si>
    <t>Apollo S</t>
  </si>
  <si>
    <t>Apollo A</t>
  </si>
  <si>
    <t>Slovan</t>
  </si>
  <si>
    <t>Inter C</t>
  </si>
  <si>
    <t>Inter D</t>
  </si>
  <si>
    <t>Kalimero</t>
  </si>
  <si>
    <t>Priatelia B</t>
  </si>
  <si>
    <t>Priatelia C</t>
  </si>
  <si>
    <t>Body</t>
  </si>
  <si>
    <t>Surovec</t>
  </si>
  <si>
    <t>Lofaj</t>
  </si>
  <si>
    <t>Györgyová</t>
  </si>
  <si>
    <t>Fabišík</t>
  </si>
  <si>
    <t>Bučák</t>
  </si>
  <si>
    <t>Latta</t>
  </si>
  <si>
    <t>Košík</t>
  </si>
  <si>
    <t>Farkašová</t>
  </si>
  <si>
    <t>Vandák</t>
  </si>
  <si>
    <t>Klempa</t>
  </si>
  <si>
    <t>Bugár</t>
  </si>
  <si>
    <t>Slezák</t>
  </si>
  <si>
    <t>Sasko</t>
  </si>
  <si>
    <t>Szikhart</t>
  </si>
  <si>
    <t>Babinský</t>
  </si>
  <si>
    <t>Búriková</t>
  </si>
  <si>
    <t>Dzibela</t>
  </si>
  <si>
    <t>Jasenský</t>
  </si>
  <si>
    <t>Kavec</t>
  </si>
  <si>
    <t>Švatarák</t>
  </si>
  <si>
    <t>Lapoš</t>
  </si>
  <si>
    <t>Orth</t>
  </si>
  <si>
    <t>Simonics</t>
  </si>
  <si>
    <t>Rajkovič</t>
  </si>
  <si>
    <t>Moravčík</t>
  </si>
  <si>
    <t>Haberland</t>
  </si>
  <si>
    <t>Pala</t>
  </si>
  <si>
    <t>Antič</t>
  </si>
  <si>
    <t>Guniš</t>
  </si>
  <si>
    <t>Liszkay</t>
  </si>
  <si>
    <t>Mihola</t>
  </si>
  <si>
    <t>Chochelinský</t>
  </si>
  <si>
    <t>Mácha</t>
  </si>
  <si>
    <t>Záh.</t>
  </si>
  <si>
    <t xml:space="preserve">Slovan </t>
  </si>
  <si>
    <t>Burik</t>
  </si>
  <si>
    <t>Korčeková</t>
  </si>
  <si>
    <t>Chobot</t>
  </si>
  <si>
    <t>Földváry</t>
  </si>
  <si>
    <t>Fakla</t>
  </si>
  <si>
    <t>Bóc</t>
  </si>
  <si>
    <t>Jaššo D.</t>
  </si>
  <si>
    <t>Jaššo M.</t>
  </si>
  <si>
    <t>Malgot Mat.</t>
  </si>
  <si>
    <t>Malgot Mich.</t>
  </si>
  <si>
    <t>Šimončič</t>
  </si>
  <si>
    <t>Roško</t>
  </si>
  <si>
    <t>Zeman P.</t>
  </si>
  <si>
    <t>Baboš</t>
  </si>
  <si>
    <t>Matyšek</t>
  </si>
  <si>
    <t xml:space="preserve">Sabo </t>
  </si>
  <si>
    <t>Cibula</t>
  </si>
  <si>
    <t>Korponay K.</t>
  </si>
  <si>
    <t>Korponay L.</t>
  </si>
  <si>
    <t>Klenka</t>
  </si>
  <si>
    <t>Švábík</t>
  </si>
  <si>
    <t>Hráč</t>
  </si>
  <si>
    <t>Weber jun</t>
  </si>
  <si>
    <t>Družstvo</t>
  </si>
  <si>
    <t>Gašparová</t>
  </si>
  <si>
    <t>Koška</t>
  </si>
  <si>
    <t>Kiss</t>
  </si>
  <si>
    <t>Nedveď</t>
  </si>
  <si>
    <t xml:space="preserve">Bajbar </t>
  </si>
  <si>
    <t>priemer</t>
  </si>
  <si>
    <t>Švábiková</t>
  </si>
  <si>
    <t>Šmotlák</t>
  </si>
  <si>
    <t>Trubiroha</t>
  </si>
  <si>
    <t xml:space="preserve"> </t>
  </si>
  <si>
    <t>Šottníková</t>
  </si>
  <si>
    <t>Jakabová</t>
  </si>
  <si>
    <t>Katona</t>
  </si>
  <si>
    <t>Malgot P.</t>
  </si>
  <si>
    <t>-</t>
  </si>
  <si>
    <t>výsledok</t>
  </si>
  <si>
    <t>body</t>
  </si>
  <si>
    <t>Malgot Mar.</t>
  </si>
  <si>
    <t>Rebro</t>
  </si>
  <si>
    <t>Milecová</t>
  </si>
  <si>
    <t>Trpín</t>
  </si>
  <si>
    <t>Václavík</t>
  </si>
  <si>
    <t>Kvetan</t>
  </si>
  <si>
    <t>Sárosfai</t>
  </si>
  <si>
    <t>Lapišák</t>
  </si>
  <si>
    <t>Weber st.</t>
  </si>
  <si>
    <t>Playoff 1-4; 2-3</t>
  </si>
  <si>
    <t>Playoff - víťazi o 1. a porazení  o 3.</t>
  </si>
  <si>
    <t>Tabuľka playoff</t>
  </si>
  <si>
    <t>Letný kolkársky turnaj bratislavského kraja 2026</t>
  </si>
  <si>
    <t>Végh</t>
  </si>
  <si>
    <t>Mohnaczký</t>
  </si>
  <si>
    <t>Harčarík Mich.</t>
  </si>
  <si>
    <t>Krajčovič</t>
  </si>
  <si>
    <t>Paško</t>
  </si>
  <si>
    <t>Hamar</t>
  </si>
  <si>
    <t>Lešický</t>
  </si>
  <si>
    <t>Koiš</t>
  </si>
  <si>
    <t>Kubas</t>
  </si>
  <si>
    <t>Brinza</t>
  </si>
  <si>
    <t>Apollo D</t>
  </si>
  <si>
    <t xml:space="preserve">Kalimero </t>
  </si>
  <si>
    <t xml:space="preserve">Apollo D </t>
  </si>
  <si>
    <t xml:space="preserve">Inter C </t>
  </si>
  <si>
    <t>Priatelia c</t>
  </si>
  <si>
    <t>Černický</t>
  </si>
  <si>
    <t>Košíková</t>
  </si>
  <si>
    <t>Madaj</t>
  </si>
  <si>
    <t>Gonová</t>
  </si>
  <si>
    <t>Sabo</t>
  </si>
  <si>
    <t>Tatran C</t>
  </si>
  <si>
    <t>Tatran D</t>
  </si>
  <si>
    <t>1</t>
  </si>
  <si>
    <t>4</t>
  </si>
  <si>
    <t>3</t>
  </si>
  <si>
    <t>6</t>
  </si>
  <si>
    <t>2</t>
  </si>
  <si>
    <t>5</t>
  </si>
  <si>
    <t>Martinko</t>
  </si>
  <si>
    <t xml:space="preserve">Černický </t>
  </si>
  <si>
    <t>Gomová</t>
  </si>
  <si>
    <t>Malgot Ma.</t>
  </si>
  <si>
    <t>Harčarík Mat.</t>
  </si>
  <si>
    <t>Chobot Š.</t>
  </si>
  <si>
    <t>Chobot I.</t>
  </si>
  <si>
    <t>Tabuľka podľa poradia - 2.kolo</t>
  </si>
  <si>
    <t>7</t>
  </si>
  <si>
    <t>8</t>
  </si>
  <si>
    <t>9</t>
  </si>
  <si>
    <t>10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</si>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</sst>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</font>
    <font>
      <b/>
      <i/>
      <sz val="14"/>
      <color rgb="FFFF0000"/>
      <name val="Times New Roman"/>
      <family val="1"/>
    </font>
    <font>
      <b/>
      <i/>
      <sz val="13"/>
      <color rgb="FF0070C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i/>
      <sz val="12"/>
      <color rgb="FF00B0F0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  <charset val="238"/>
    </font>
    <font>
      <b/>
      <i/>
      <sz val="14"/>
      <color rgb="FF00B050"/>
      <name val="Times New Roman"/>
      <family val="1"/>
      <charset val="238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i/>
      <sz val="20"/>
      <color theme="1"/>
      <name val="Times New Roman"/>
      <family val="1"/>
      <charset val="238"/>
    </font>
    <font>
      <i/>
      <sz val="20"/>
      <color theme="1"/>
      <name val="Times New Roman"/>
      <family val="1"/>
      <charset val="238"/>
    </font>
    <font>
      <i/>
      <sz val="2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indexed="64"/>
      </right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ck">
        <color theme="1"/>
      </right>
      <top/>
      <bottom/>
      <diagonal/>
    </border>
    <border>
      <left style="thick">
        <color theme="1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theme="1"/>
      </right>
      <top style="hair">
        <color indexed="64"/>
      </top>
      <bottom style="hair">
        <color indexed="64"/>
      </bottom>
      <diagonal/>
    </border>
    <border>
      <left style="thick">
        <color theme="1"/>
      </left>
      <right/>
      <top/>
      <bottom/>
      <diagonal/>
    </border>
    <border>
      <left style="thick">
        <color theme="1"/>
      </left>
      <right style="hair">
        <color theme="1"/>
      </right>
      <top style="hair">
        <color indexed="64"/>
      </top>
      <bottom/>
      <diagonal/>
    </border>
    <border>
      <left style="thick">
        <color theme="1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ck">
        <color theme="1"/>
      </left>
      <right style="hair">
        <color theme="1"/>
      </right>
      <top/>
      <bottom/>
      <diagonal/>
    </border>
    <border>
      <left style="thick">
        <color theme="1"/>
      </left>
      <right style="hair">
        <color theme="1"/>
      </right>
      <top style="hair">
        <color indexed="64"/>
      </top>
      <bottom style="thick">
        <color theme="1"/>
      </bottom>
      <diagonal/>
    </border>
    <border>
      <left/>
      <right style="hair">
        <color theme="1"/>
      </right>
      <top style="hair">
        <color theme="1"/>
      </top>
      <bottom style="thick">
        <color theme="1"/>
      </bottom>
      <diagonal/>
    </border>
    <border>
      <left style="hair">
        <color theme="1"/>
      </left>
      <right/>
      <top style="hair">
        <color theme="1"/>
      </top>
      <bottom style="thick">
        <color theme="1"/>
      </bottom>
      <diagonal/>
    </border>
    <border>
      <left/>
      <right style="thin">
        <color indexed="64"/>
      </right>
      <top style="hair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hair">
        <color indexed="64"/>
      </top>
      <bottom style="thick">
        <color theme="1"/>
      </bottom>
      <diagonal/>
    </border>
    <border>
      <left style="hair">
        <color indexed="64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indexed="64"/>
      </right>
      <top/>
      <bottom style="hair">
        <color theme="1"/>
      </bottom>
      <diagonal/>
    </border>
    <border>
      <left style="thick">
        <color theme="1"/>
      </left>
      <right style="thin">
        <color theme="1"/>
      </right>
      <top style="thick">
        <color theme="1"/>
      </top>
      <bottom style="medium">
        <color theme="1"/>
      </bottom>
      <diagonal/>
    </border>
    <border>
      <left/>
      <right/>
      <top style="thick">
        <color theme="1"/>
      </top>
      <bottom style="medium">
        <color theme="1"/>
      </bottom>
      <diagonal/>
    </border>
    <border>
      <left/>
      <right style="hair">
        <color indexed="64"/>
      </right>
      <top style="thick">
        <color theme="1"/>
      </top>
      <bottom style="medium">
        <color theme="1"/>
      </bottom>
      <diagonal/>
    </border>
    <border>
      <left/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/>
      <top style="hair">
        <color indexed="64"/>
      </top>
      <bottom style="thick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theme="1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ck">
        <color theme="1"/>
      </right>
      <top style="hair">
        <color indexed="64"/>
      </top>
      <bottom/>
      <diagonal/>
    </border>
    <border>
      <left style="thick">
        <color theme="1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theme="1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24">
    <xf numFmtId="0" fontId="0" fillId="0" borderId="0" xfId="0"/>
    <xf numFmtId="49" fontId="0" fillId="0" borderId="0" xfId="0" applyNumberFormat="1"/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 applyProtection="1">
      <alignment horizontal="left"/>
      <protection locked="0"/>
    </xf>
    <xf numFmtId="0" fontId="8" fillId="0" borderId="0" xfId="0" applyFont="1"/>
    <xf numFmtId="49" fontId="8" fillId="0" borderId="0" xfId="0" applyNumberFormat="1" applyFont="1"/>
    <xf numFmtId="0" fontId="8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0" fontId="10" fillId="0" borderId="0" xfId="0" applyFont="1"/>
    <xf numFmtId="0" fontId="11" fillId="0" borderId="2" xfId="0" applyFont="1" applyBorder="1" applyAlignment="1">
      <alignment horizontal="center"/>
    </xf>
    <xf numFmtId="0" fontId="10" fillId="0" borderId="18" xfId="0" applyFont="1" applyBorder="1"/>
    <xf numFmtId="0" fontId="11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/>
    <xf numFmtId="0" fontId="11" fillId="0" borderId="17" xfId="0" applyFont="1" applyBorder="1" applyAlignment="1">
      <alignment horizontal="center" vertical="center"/>
    </xf>
    <xf numFmtId="0" fontId="4" fillId="0" borderId="20" xfId="0" applyFont="1" applyBorder="1" applyAlignment="1" applyProtection="1">
      <alignment horizontal="left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left"/>
      <protection locked="0"/>
    </xf>
    <xf numFmtId="1" fontId="4" fillId="0" borderId="21" xfId="0" applyNumberFormat="1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49" fontId="0" fillId="3" borderId="0" xfId="0" applyNumberFormat="1" applyFill="1"/>
    <xf numFmtId="0" fontId="8" fillId="3" borderId="0" xfId="0" applyFont="1" applyFill="1"/>
    <xf numFmtId="49" fontId="6" fillId="3" borderId="0" xfId="0" applyNumberFormat="1" applyFont="1" applyFill="1" applyAlignment="1">
      <alignment horizontal="center"/>
    </xf>
    <xf numFmtId="49" fontId="8" fillId="3" borderId="0" xfId="0" applyNumberFormat="1" applyFont="1" applyFill="1"/>
    <xf numFmtId="0" fontId="12" fillId="0" borderId="0" xfId="0" applyFont="1"/>
    <xf numFmtId="49" fontId="12" fillId="0" borderId="0" xfId="0" applyNumberFormat="1" applyFont="1"/>
    <xf numFmtId="49" fontId="12" fillId="3" borderId="0" xfId="0" applyNumberFormat="1" applyFont="1" applyFill="1"/>
    <xf numFmtId="49" fontId="1" fillId="3" borderId="0" xfId="0" applyNumberFormat="1" applyFont="1" applyFill="1" applyAlignment="1">
      <alignment horizontal="center"/>
    </xf>
    <xf numFmtId="0" fontId="13" fillId="0" borderId="0" xfId="0" applyFont="1"/>
    <xf numFmtId="49" fontId="6" fillId="2" borderId="23" xfId="0" applyNumberFormat="1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49" fontId="6" fillId="2" borderId="25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4" fillId="0" borderId="31" xfId="0" applyFont="1" applyBorder="1" applyAlignment="1" applyProtection="1">
      <alignment horizontal="left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49" fontId="6" fillId="2" borderId="35" xfId="0" applyNumberFormat="1" applyFont="1" applyFill="1" applyBorder="1" applyAlignment="1">
      <alignment horizontal="center"/>
    </xf>
    <xf numFmtId="0" fontId="4" fillId="0" borderId="36" xfId="0" applyFont="1" applyBorder="1" applyAlignment="1" applyProtection="1">
      <alignment horizontal="left"/>
      <protection locked="0"/>
    </xf>
    <xf numFmtId="0" fontId="4" fillId="0" borderId="37" xfId="0" applyFont="1" applyBorder="1" applyAlignment="1" applyProtection="1">
      <alignment horizontal="center"/>
      <protection locked="0"/>
    </xf>
    <xf numFmtId="0" fontId="1" fillId="2" borderId="38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49" fontId="1" fillId="2" borderId="43" xfId="0" applyNumberFormat="1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4" fillId="0" borderId="45" xfId="0" applyFont="1" applyBorder="1" applyAlignment="1" applyProtection="1">
      <alignment horizontal="left"/>
      <protection locked="0"/>
    </xf>
    <xf numFmtId="0" fontId="4" fillId="0" borderId="45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7" fillId="0" borderId="15" xfId="0" applyFont="1" applyBorder="1"/>
    <xf numFmtId="0" fontId="17" fillId="0" borderId="16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15" fillId="0" borderId="18" xfId="0" applyFont="1" applyBorder="1" applyAlignment="1">
      <alignment horizontal="center"/>
    </xf>
    <xf numFmtId="0" fontId="15" fillId="0" borderId="46" xfId="0" applyFont="1" applyBorder="1" applyAlignment="1">
      <alignment horizontal="center"/>
    </xf>
    <xf numFmtId="0" fontId="15" fillId="0" borderId="46" xfId="0" applyFont="1" applyBorder="1"/>
    <xf numFmtId="0" fontId="15" fillId="0" borderId="48" xfId="0" applyFont="1" applyBorder="1"/>
    <xf numFmtId="0" fontId="14" fillId="0" borderId="50" xfId="0" applyFont="1" applyBorder="1" applyAlignment="1">
      <alignment horizontal="center"/>
    </xf>
    <xf numFmtId="0" fontId="14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/>
    </xf>
    <xf numFmtId="2" fontId="18" fillId="0" borderId="47" xfId="0" applyNumberFormat="1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15" fillId="0" borderId="51" xfId="0" applyFont="1" applyBorder="1"/>
    <xf numFmtId="0" fontId="14" fillId="0" borderId="47" xfId="0" applyFont="1" applyBorder="1" applyAlignment="1">
      <alignment horizontal="center"/>
    </xf>
    <xf numFmtId="0" fontId="14" fillId="0" borderId="47" xfId="0" applyFont="1" applyBorder="1" applyAlignment="1">
      <alignment horizontal="center" vertical="center"/>
    </xf>
    <xf numFmtId="0" fontId="15" fillId="0" borderId="47" xfId="0" applyFont="1" applyBorder="1"/>
    <xf numFmtId="0" fontId="15" fillId="0" borderId="47" xfId="0" applyFont="1" applyBorder="1" applyAlignment="1">
      <alignment horizontal="center"/>
    </xf>
    <xf numFmtId="0" fontId="19" fillId="0" borderId="0" xfId="0" applyFont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34" xfId="0" applyFont="1" applyBorder="1" applyAlignment="1" applyProtection="1">
      <alignment horizontal="center"/>
      <protection locked="0"/>
    </xf>
    <xf numFmtId="0" fontId="20" fillId="0" borderId="50" xfId="0" applyFont="1" applyBorder="1" applyAlignment="1">
      <alignment horizontal="left"/>
    </xf>
    <xf numFmtId="0" fontId="20" fillId="0" borderId="50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20" fillId="0" borderId="49" xfId="0" applyFont="1" applyBorder="1" applyAlignment="1">
      <alignment horizontal="left"/>
    </xf>
    <xf numFmtId="0" fontId="14" fillId="0" borderId="52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2" fontId="11" fillId="0" borderId="47" xfId="0" applyNumberFormat="1" applyFont="1" applyBorder="1" applyAlignment="1">
      <alignment horizontal="center"/>
    </xf>
    <xf numFmtId="0" fontId="0" fillId="0" borderId="54" xfId="0" applyBorder="1"/>
    <xf numFmtId="0" fontId="0" fillId="0" borderId="57" xfId="0" applyBorder="1"/>
    <xf numFmtId="0" fontId="0" fillId="0" borderId="53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0" fillId="0" borderId="64" xfId="0" applyBorder="1"/>
    <xf numFmtId="0" fontId="10" fillId="0" borderId="67" xfId="0" applyFont="1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66" xfId="0" applyBorder="1"/>
    <xf numFmtId="0" fontId="0" fillId="4" borderId="59" xfId="0" applyFill="1" applyBorder="1" applyAlignment="1">
      <alignment horizontal="center"/>
    </xf>
    <xf numFmtId="0" fontId="0" fillId="4" borderId="69" xfId="0" applyFill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15" fillId="0" borderId="50" xfId="0" applyFont="1" applyBorder="1" applyAlignment="1">
      <alignment horizontal="center"/>
    </xf>
    <xf numFmtId="0" fontId="23" fillId="0" borderId="0" xfId="0" applyFont="1" applyAlignment="1">
      <alignment horizontal="left"/>
    </xf>
    <xf numFmtId="0" fontId="24" fillId="5" borderId="61" xfId="0" applyFont="1" applyFill="1" applyBorder="1"/>
    <xf numFmtId="0" fontId="24" fillId="5" borderId="63" xfId="0" applyFont="1" applyFill="1" applyBorder="1"/>
    <xf numFmtId="0" fontId="24" fillId="5" borderId="68" xfId="0" applyFont="1" applyFill="1" applyBorder="1"/>
    <xf numFmtId="46" fontId="0" fillId="0" borderId="66" xfId="0" applyNumberFormat="1" applyBorder="1" applyAlignment="1">
      <alignment horizontal="center"/>
    </xf>
    <xf numFmtId="0" fontId="20" fillId="0" borderId="49" xfId="0" applyFont="1" applyBorder="1" applyAlignment="1">
      <alignment horizontal="left" vertical="center"/>
    </xf>
    <xf numFmtId="0" fontId="14" fillId="0" borderId="5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2" fontId="18" fillId="0" borderId="52" xfId="0" applyNumberFormat="1" applyFont="1" applyBorder="1" applyAlignment="1">
      <alignment horizontal="center"/>
    </xf>
    <xf numFmtId="0" fontId="20" fillId="0" borderId="73" xfId="0" applyFont="1" applyBorder="1" applyAlignment="1">
      <alignment horizontal="left" vertical="center"/>
    </xf>
    <xf numFmtId="0" fontId="14" fillId="0" borderId="74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/>
    </xf>
    <xf numFmtId="0" fontId="14" fillId="0" borderId="72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2" fontId="18" fillId="0" borderId="74" xfId="0" applyNumberFormat="1" applyFont="1" applyBorder="1" applyAlignment="1">
      <alignment horizontal="center"/>
    </xf>
    <xf numFmtId="0" fontId="21" fillId="0" borderId="73" xfId="0" applyFont="1" applyBorder="1" applyAlignment="1">
      <alignment horizontal="left"/>
    </xf>
    <xf numFmtId="0" fontId="15" fillId="0" borderId="74" xfId="0" applyFont="1" applyBorder="1"/>
    <xf numFmtId="0" fontId="15" fillId="0" borderId="72" xfId="0" applyFont="1" applyBorder="1"/>
    <xf numFmtId="0" fontId="15" fillId="0" borderId="73" xfId="0" applyFont="1" applyBorder="1"/>
    <xf numFmtId="0" fontId="20" fillId="0" borderId="73" xfId="0" applyFont="1" applyBorder="1" applyAlignment="1">
      <alignment horizontal="left"/>
    </xf>
    <xf numFmtId="0" fontId="14" fillId="0" borderId="74" xfId="0" applyFont="1" applyBorder="1" applyAlignment="1">
      <alignment horizontal="center"/>
    </xf>
    <xf numFmtId="0" fontId="14" fillId="0" borderId="72" xfId="0" applyFont="1" applyBorder="1" applyAlignment="1">
      <alignment horizontal="center"/>
    </xf>
    <xf numFmtId="0" fontId="14" fillId="0" borderId="73" xfId="0" applyFont="1" applyBorder="1" applyAlignment="1">
      <alignment horizontal="center"/>
    </xf>
    <xf numFmtId="0" fontId="15" fillId="0" borderId="73" xfId="0" applyFont="1" applyBorder="1" applyAlignment="1">
      <alignment horizontal="center"/>
    </xf>
    <xf numFmtId="0" fontId="4" fillId="0" borderId="19" xfId="0" applyFont="1" applyBorder="1" applyAlignment="1" applyProtection="1">
      <alignment horizontal="center"/>
      <protection locked="0"/>
    </xf>
    <xf numFmtId="16" fontId="0" fillId="0" borderId="60" xfId="0" applyNumberFormat="1" applyBorder="1" applyAlignment="1">
      <alignment horizontal="center"/>
    </xf>
    <xf numFmtId="0" fontId="4" fillId="0" borderId="17" xfId="0" applyFont="1" applyBorder="1" applyAlignment="1" applyProtection="1">
      <alignment horizontal="center"/>
      <protection locked="0"/>
    </xf>
    <xf numFmtId="16" fontId="0" fillId="0" borderId="65" xfId="0" applyNumberFormat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6" borderId="18" xfId="0" applyFont="1" applyFill="1" applyBorder="1" applyAlignment="1" applyProtection="1">
      <alignment horizontal="left"/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0" fontId="5" fillId="6" borderId="5" xfId="0" applyFont="1" applyFill="1" applyBorder="1" applyAlignment="1" applyProtection="1">
      <alignment horizontal="center"/>
      <protection locked="0"/>
    </xf>
    <xf numFmtId="0" fontId="19" fillId="6" borderId="0" xfId="0" applyFont="1" applyFill="1" applyAlignment="1" applyProtection="1">
      <alignment horizontal="center"/>
      <protection locked="0"/>
    </xf>
    <xf numFmtId="0" fontId="4" fillId="6" borderId="2" xfId="0" applyFont="1" applyFill="1" applyBorder="1" applyAlignment="1" applyProtection="1">
      <alignment horizontal="left"/>
      <protection locked="0"/>
    </xf>
    <xf numFmtId="0" fontId="4" fillId="6" borderId="3" xfId="0" applyFont="1" applyFill="1" applyBorder="1" applyAlignment="1" applyProtection="1">
      <alignment horizontal="center"/>
      <protection locked="0"/>
    </xf>
    <xf numFmtId="0" fontId="5" fillId="6" borderId="4" xfId="0" applyFont="1" applyFill="1" applyBorder="1" applyAlignment="1" applyProtection="1">
      <alignment horizontal="center"/>
      <protection locked="0"/>
    </xf>
    <xf numFmtId="0" fontId="19" fillId="6" borderId="6" xfId="0" applyFont="1" applyFill="1" applyBorder="1" applyAlignment="1" applyProtection="1">
      <alignment horizontal="center"/>
      <protection locked="0"/>
    </xf>
    <xf numFmtId="0" fontId="2" fillId="2" borderId="75" xfId="0" applyFont="1" applyFill="1" applyBorder="1" applyAlignment="1">
      <alignment horizontal="center"/>
    </xf>
    <xf numFmtId="0" fontId="4" fillId="6" borderId="76" xfId="0" applyFont="1" applyFill="1" applyBorder="1" applyAlignment="1" applyProtection="1">
      <alignment horizontal="center"/>
      <protection locked="0"/>
    </xf>
    <xf numFmtId="0" fontId="5" fillId="6" borderId="77" xfId="0" applyFont="1" applyFill="1" applyBorder="1" applyAlignment="1" applyProtection="1">
      <alignment horizontal="center"/>
      <protection locked="0"/>
    </xf>
    <xf numFmtId="0" fontId="19" fillId="6" borderId="78" xfId="0" applyFont="1" applyFill="1" applyBorder="1" applyAlignment="1" applyProtection="1">
      <alignment horizontal="center"/>
      <protection locked="0"/>
    </xf>
    <xf numFmtId="49" fontId="6" fillId="2" borderId="79" xfId="0" applyNumberFormat="1" applyFont="1" applyFill="1" applyBorder="1" applyAlignment="1">
      <alignment horizontal="center"/>
    </xf>
    <xf numFmtId="0" fontId="2" fillId="2" borderId="80" xfId="0" applyFont="1" applyFill="1" applyBorder="1" applyAlignment="1">
      <alignment horizontal="center"/>
    </xf>
    <xf numFmtId="0" fontId="4" fillId="6" borderId="46" xfId="0" applyFont="1" applyFill="1" applyBorder="1" applyAlignment="1" applyProtection="1">
      <alignment horizontal="left"/>
      <protection locked="0"/>
    </xf>
    <xf numFmtId="0" fontId="4" fillId="6" borderId="81" xfId="0" applyFont="1" applyFill="1" applyBorder="1" applyAlignment="1" applyProtection="1">
      <alignment horizontal="center"/>
      <protection locked="0"/>
    </xf>
    <xf numFmtId="0" fontId="5" fillId="6" borderId="82" xfId="0" applyFont="1" applyFill="1" applyBorder="1" applyAlignment="1" applyProtection="1">
      <alignment horizontal="center"/>
      <protection locked="0"/>
    </xf>
    <xf numFmtId="0" fontId="19" fillId="6" borderId="83" xfId="0" applyFont="1" applyFill="1" applyBorder="1" applyAlignment="1" applyProtection="1">
      <alignment horizontal="center"/>
      <protection locked="0"/>
    </xf>
    <xf numFmtId="49" fontId="6" fillId="2" borderId="84" xfId="0" applyNumberFormat="1" applyFont="1" applyFill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4" fillId="3" borderId="3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19" fillId="3" borderId="6" xfId="0" applyFont="1" applyFill="1" applyBorder="1" applyAlignment="1" applyProtection="1">
      <alignment horizontal="center"/>
      <protection locked="0"/>
    </xf>
    <xf numFmtId="1" fontId="4" fillId="6" borderId="3" xfId="0" applyNumberFormat="1" applyFont="1" applyFill="1" applyBorder="1" applyAlignment="1" applyProtection="1">
      <alignment horizontal="center"/>
      <protection locked="0"/>
    </xf>
    <xf numFmtId="0" fontId="19" fillId="3" borderId="0" xfId="0" applyFont="1" applyFill="1" applyAlignment="1" applyProtection="1">
      <alignment horizontal="center"/>
      <protection locked="0"/>
    </xf>
    <xf numFmtId="0" fontId="26" fillId="0" borderId="0" xfId="0" applyFont="1" applyAlignment="1">
      <alignment horizontal="left"/>
    </xf>
    <xf numFmtId="0" fontId="27" fillId="0" borderId="0" xfId="0" applyFont="1"/>
    <xf numFmtId="49" fontId="27" fillId="0" borderId="0" xfId="0" applyNumberFormat="1" applyFont="1"/>
    <xf numFmtId="49" fontId="27" fillId="3" borderId="0" xfId="0" applyNumberFormat="1" applyFont="1" applyFill="1"/>
    <xf numFmtId="0" fontId="28" fillId="0" borderId="0" xfId="0" applyFont="1"/>
    <xf numFmtId="0" fontId="20" fillId="0" borderId="85" xfId="0" applyFont="1" applyBorder="1" applyAlignment="1">
      <alignment horizontal="left" vertical="center"/>
    </xf>
    <xf numFmtId="0" fontId="14" fillId="0" borderId="8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/>
    </xf>
    <xf numFmtId="0" fontId="14" fillId="0" borderId="17" xfId="0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2" fontId="18" fillId="0" borderId="86" xfId="0" applyNumberFormat="1" applyFont="1" applyBorder="1" applyAlignment="1">
      <alignment horizontal="center"/>
    </xf>
    <xf numFmtId="0" fontId="20" fillId="0" borderId="85" xfId="0" applyFont="1" applyBorder="1" applyAlignment="1">
      <alignment horizontal="left"/>
    </xf>
    <xf numFmtId="0" fontId="14" fillId="0" borderId="8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85" xfId="0" applyFont="1" applyBorder="1" applyAlignment="1">
      <alignment horizontal="center"/>
    </xf>
    <xf numFmtId="2" fontId="20" fillId="0" borderId="52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25" fillId="0" borderId="2" xfId="0" applyFont="1" applyBorder="1" applyAlignment="1">
      <alignment horizontal="center"/>
    </xf>
    <xf numFmtId="0" fontId="25" fillId="0" borderId="50" xfId="0" applyFont="1" applyBorder="1" applyAlignment="1">
      <alignment horizontal="center"/>
    </xf>
    <xf numFmtId="2" fontId="20" fillId="0" borderId="47" xfId="0" applyNumberFormat="1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23" fillId="5" borderId="67" xfId="0" applyFont="1" applyFill="1" applyBorder="1" applyAlignment="1">
      <alignment horizontal="center" vertical="center"/>
    </xf>
    <xf numFmtId="0" fontId="23" fillId="5" borderId="58" xfId="0" applyFont="1" applyFill="1" applyBorder="1" applyAlignment="1">
      <alignment horizontal="center" vertical="center"/>
    </xf>
    <xf numFmtId="0" fontId="19" fillId="0" borderId="0" xfId="0" applyFont="1" applyBorder="1" applyAlignment="1" applyProtection="1">
      <alignment horizontal="center"/>
      <protection locked="0"/>
    </xf>
  </cellXfs>
  <cellStyles count="1">
    <cellStyle name="Normálna" xfId="0" builtinId="0"/>
  </cellStyles>
  <dxfs count="21">
    <dxf>
      <font>
        <b/>
        <i/>
        <color rgb="FFFF00FF"/>
      </font>
      <fill>
        <patternFill>
          <bgColor rgb="FF66FFFF"/>
        </patternFill>
      </fill>
    </dxf>
    <dxf>
      <font>
        <b/>
        <i/>
        <color rgb="FFFF00FF"/>
      </font>
      <fill>
        <patternFill>
          <bgColor rgb="FF66FFFF"/>
        </patternFill>
      </fill>
    </dxf>
    <dxf>
      <font>
        <b/>
        <i/>
        <color rgb="FFFF00FF"/>
      </font>
      <fill>
        <patternFill>
          <bgColor rgb="FF66FFFF"/>
        </patternFill>
      </fill>
    </dxf>
    <dxf>
      <font>
        <b/>
        <i/>
        <color rgb="FFFF0000"/>
      </font>
    </dxf>
    <dxf>
      <font>
        <b/>
        <i/>
        <color rgb="FF0000FF"/>
      </font>
    </dxf>
    <dxf>
      <font>
        <b/>
        <i/>
        <color rgb="FF00B050"/>
      </font>
    </dxf>
    <dxf>
      <font>
        <b/>
        <i/>
        <color rgb="FF9900FF"/>
        <name val="Cambria"/>
        <scheme val="none"/>
      </font>
    </dxf>
    <dxf>
      <font>
        <b/>
        <i/>
        <color rgb="FFCC9700"/>
      </font>
    </dxf>
    <dxf>
      <font>
        <b/>
        <i/>
        <color rgb="FF969696"/>
      </font>
    </dxf>
    <dxf>
      <font>
        <b/>
        <i/>
        <color rgb="FFFF0000"/>
      </font>
    </dxf>
    <dxf>
      <font>
        <b/>
        <i/>
        <color rgb="FF0000FF"/>
      </font>
    </dxf>
    <dxf>
      <font>
        <b/>
        <i/>
        <color rgb="FF00B050"/>
      </font>
    </dxf>
    <dxf>
      <font>
        <b/>
        <i/>
        <color rgb="FF9900FF"/>
        <name val="Cambria"/>
        <scheme val="none"/>
      </font>
    </dxf>
    <dxf>
      <font>
        <b/>
        <i/>
        <color rgb="FFCC9700"/>
      </font>
    </dxf>
    <dxf>
      <font>
        <b/>
        <i/>
        <color rgb="FF969696"/>
      </font>
    </dxf>
    <dxf>
      <font>
        <b/>
        <i/>
        <color rgb="FFFF0000"/>
      </font>
    </dxf>
    <dxf>
      <font>
        <b/>
        <i/>
        <color rgb="FF0000FF"/>
      </font>
    </dxf>
    <dxf>
      <font>
        <b/>
        <i/>
        <color rgb="FF00B050"/>
      </font>
    </dxf>
    <dxf>
      <font>
        <b/>
        <i/>
        <color rgb="FF9900FF"/>
        <name val="Cambria"/>
        <scheme val="none"/>
      </font>
    </dxf>
    <dxf>
      <font>
        <b/>
        <i/>
        <color rgb="FFCC9700"/>
      </font>
    </dxf>
    <dxf>
      <font>
        <b/>
        <i/>
        <color rgb="FF96969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130503</xdr:colOff>
      <xdr:row>3</xdr:row>
      <xdr:rowOff>241410</xdr:rowOff>
    </xdr:from>
    <xdr:to>
      <xdr:col>0</xdr:col>
      <xdr:colOff>1394732</xdr:colOff>
      <xdr:row>9</xdr:row>
      <xdr:rowOff>54742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657765E9-7DA1-4E79-B0B3-A6C9962D6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03" y="942100"/>
          <a:ext cx="1264229" cy="1324194"/>
        </a:xfrm>
        <a:prstGeom prst="rect">
          <a:avLst/>
        </a:prstGeom>
      </xdr:spPr>
    </xdr:pic>
    <xdr:clientData/>
  </xdr:twoCellAnchor>
  <xdr:twoCellAnchor editAs="oneCell">
    <xdr:from>
      <xdr:col>0</xdr:col>
      <xdr:colOff>130503</xdr:colOff>
      <xdr:row>3</xdr:row>
      <xdr:rowOff>241410</xdr:rowOff>
    </xdr:from>
    <xdr:to>
      <xdr:col>0</xdr:col>
      <xdr:colOff>1311603</xdr:colOff>
      <xdr:row>9</xdr:row>
      <xdr:rowOff>197398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6C19B2DB-923C-2F76-2ECA-1EBECD1E6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503" y="942100"/>
          <a:ext cx="1181100" cy="1466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0</xdr:row>
      <xdr:rowOff>68036</xdr:rowOff>
    </xdr:from>
    <xdr:to>
      <xdr:col>0</xdr:col>
      <xdr:colOff>1317171</xdr:colOff>
      <xdr:row>7</xdr:row>
      <xdr:rowOff>76978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296D323-8F4A-4A15-AE8A-C031EAD24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68036"/>
          <a:ext cx="1181100" cy="1466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</xdr:rowOff>
    </xdr:from>
    <xdr:to>
      <xdr:col>1</xdr:col>
      <xdr:colOff>95250</xdr:colOff>
      <xdr:row>0</xdr:row>
      <xdr:rowOff>839891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2B81F71-ADD0-4D1C-ACB8-929F5830C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"/>
          <a:ext cx="676275" cy="839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A0968-F7A5-4A05-903E-23F6DC046749}">
  <sheetPr>
    <pageSetUpPr fitToPage="1"/>
  </sheetPr>
  <dimension ref="B2:CZ108"/>
  <sheetViews>
    <sheetView showGridLines="0" tabSelected="1" topLeftCell="A3" zoomScale="87" zoomScaleNormal="87" workbookViewId="0">
      <selection activeCell="Q23" sqref="Q23"/>
    </sheetView>
  </sheetViews>
  <sheetFormatPr defaultRowHeight="15" x14ac:dyDescent="0.25"/>
  <cols>
    <col min="1" max="1" width="22.85546875" customWidth="1"/>
    <col min="2" max="2" width="5.85546875" customWidth="1"/>
    <col min="3" max="3" width="14.85546875" customWidth="1"/>
    <col min="4" max="4" width="6.5703125" customWidth="1"/>
    <col min="5" max="5" width="8.7109375" customWidth="1"/>
    <col min="6" max="6" width="5.7109375" style="4" customWidth="1"/>
    <col min="7" max="7" width="6.7109375" style="1" customWidth="1"/>
    <col min="8" max="8" width="6.7109375" style="49" customWidth="1"/>
    <col min="9" max="10" width="13.7109375" customWidth="1"/>
    <col min="11" max="11" width="8.7109375" customWidth="1"/>
    <col min="12" max="12" width="5.7109375" style="11" customWidth="1"/>
    <col min="13" max="14" width="13.7109375" customWidth="1"/>
    <col min="15" max="15" width="8.7109375" customWidth="1"/>
    <col min="16" max="16" width="5.7109375" style="11" customWidth="1"/>
    <col min="17" max="18" width="13.7109375" customWidth="1"/>
    <col min="19" max="19" width="8.7109375" customWidth="1"/>
    <col min="20" max="20" width="5.7109375" style="11" customWidth="1"/>
    <col min="21" max="22" width="13.7109375" customWidth="1"/>
    <col min="23" max="23" width="8.7109375" customWidth="1"/>
    <col min="24" max="24" width="5.7109375" style="11" customWidth="1"/>
    <col min="25" max="26" width="13.7109375" customWidth="1"/>
    <col min="27" max="27" width="8.7109375" customWidth="1"/>
    <col min="28" max="28" width="5.7109375" style="11" customWidth="1"/>
    <col min="29" max="30" width="13.7109375" customWidth="1"/>
    <col min="31" max="31" width="8.7109375" customWidth="1"/>
    <col min="32" max="32" width="5.7109375" style="11" customWidth="1"/>
    <col min="33" max="34" width="13.7109375" customWidth="1"/>
    <col min="35" max="35" width="8.7109375" customWidth="1"/>
    <col min="36" max="36" width="5.7109375" style="11" customWidth="1"/>
    <col min="37" max="38" width="13.7109375" customWidth="1"/>
    <col min="39" max="39" width="8.7109375" customWidth="1"/>
    <col min="40" max="40" width="5.7109375" style="11" customWidth="1"/>
    <col min="41" max="42" width="13.7109375" customWidth="1"/>
    <col min="43" max="43" width="8.7109375" customWidth="1"/>
    <col min="44" max="44" width="5.7109375" style="11" customWidth="1"/>
    <col min="45" max="46" width="13.7109375" customWidth="1"/>
    <col min="47" max="47" width="8.7109375" customWidth="1"/>
    <col min="48" max="48" width="5.7109375" style="11" customWidth="1"/>
    <col min="49" max="50" width="13.7109375" customWidth="1"/>
    <col min="51" max="51" width="8.7109375" customWidth="1"/>
    <col min="52" max="52" width="5.7109375" style="11" customWidth="1"/>
    <col min="53" max="54" width="13.7109375" customWidth="1"/>
    <col min="55" max="55" width="8.7109375" customWidth="1"/>
    <col min="56" max="56" width="5.7109375" style="11" customWidth="1"/>
    <col min="57" max="58" width="13.7109375" customWidth="1"/>
    <col min="59" max="59" width="8.7109375" customWidth="1"/>
    <col min="60" max="60" width="5.7109375" style="11" customWidth="1"/>
    <col min="61" max="62" width="13.7109375" customWidth="1"/>
    <col min="63" max="63" width="8.7109375" customWidth="1"/>
    <col min="64" max="64" width="5.7109375" style="11" customWidth="1"/>
    <col min="65" max="66" width="13.7109375" customWidth="1"/>
    <col min="67" max="67" width="8.7109375" customWidth="1"/>
    <col min="68" max="68" width="5.7109375" style="11" customWidth="1"/>
    <col min="69" max="70" width="13.7109375" customWidth="1"/>
    <col min="71" max="71" width="8.7109375" customWidth="1"/>
    <col min="72" max="72" width="5.7109375" style="11" customWidth="1"/>
    <col min="73" max="74" width="13.7109375" customWidth="1"/>
    <col min="75" max="75" width="8.7109375" customWidth="1"/>
    <col min="76" max="76" width="5.7109375" style="11" customWidth="1"/>
    <col min="77" max="78" width="13.7109375" customWidth="1"/>
    <col min="79" max="79" width="8.7109375" customWidth="1"/>
    <col min="80" max="80" width="5.7109375" style="11" customWidth="1"/>
    <col min="81" max="82" width="13.7109375" customWidth="1"/>
    <col min="83" max="83" width="8.7109375" customWidth="1"/>
    <col min="84" max="84" width="5.7109375" style="11" customWidth="1"/>
    <col min="85" max="86" width="13.7109375" customWidth="1"/>
    <col min="87" max="87" width="8.7109375" customWidth="1"/>
    <col min="88" max="88" width="5.7109375" style="11" customWidth="1"/>
    <col min="89" max="90" width="13.7109375" customWidth="1"/>
    <col min="91" max="91" width="8.7109375" customWidth="1"/>
    <col min="92" max="92" width="5.7109375" style="11" customWidth="1"/>
    <col min="93" max="94" width="13.7109375" customWidth="1"/>
    <col min="95" max="95" width="8.7109375" customWidth="1"/>
    <col min="96" max="96" width="5.7109375" style="11" customWidth="1"/>
    <col min="97" max="98" width="13.7109375" customWidth="1"/>
    <col min="99" max="99" width="8.7109375" customWidth="1"/>
    <col min="100" max="100" width="5.7109375" style="11" customWidth="1"/>
    <col min="101" max="102" width="13.7109375" customWidth="1"/>
    <col min="103" max="103" width="8.7109375" customWidth="1"/>
    <col min="104" max="104" width="5.7109375" style="11" customWidth="1"/>
  </cols>
  <sheetData>
    <row r="2" spans="2:104" ht="26.25" x14ac:dyDescent="0.4">
      <c r="B2" s="198" t="s">
        <v>102</v>
      </c>
      <c r="C2" s="199"/>
      <c r="D2" s="199"/>
      <c r="E2" s="199"/>
      <c r="F2" s="199"/>
      <c r="G2" s="200"/>
      <c r="H2" s="201"/>
      <c r="I2" s="202"/>
      <c r="J2" s="4"/>
    </row>
    <row r="4" spans="2:104" s="53" customFormat="1" ht="19.5" thickBot="1" x14ac:dyDescent="0.35">
      <c r="F4" s="57"/>
      <c r="G4" s="54"/>
      <c r="H4" s="55"/>
      <c r="I4" s="85">
        <v>1</v>
      </c>
      <c r="J4" s="86"/>
      <c r="K4" s="86"/>
      <c r="L4" s="87"/>
      <c r="M4" s="85">
        <v>2</v>
      </c>
      <c r="N4" s="88"/>
      <c r="O4" s="88"/>
      <c r="P4" s="87"/>
      <c r="Q4" s="85">
        <v>3</v>
      </c>
      <c r="R4" s="88"/>
      <c r="S4" s="88"/>
      <c r="T4" s="87"/>
      <c r="U4" s="85">
        <v>4</v>
      </c>
      <c r="V4" s="88"/>
      <c r="W4" s="88"/>
      <c r="X4" s="87"/>
      <c r="Y4" s="85">
        <v>5</v>
      </c>
      <c r="Z4" s="88"/>
      <c r="AA4" s="88"/>
      <c r="AB4" s="87"/>
      <c r="AC4" s="85">
        <v>6</v>
      </c>
      <c r="AD4" s="88"/>
      <c r="AE4" s="88"/>
      <c r="AF4" s="87"/>
      <c r="AG4" s="85">
        <v>7</v>
      </c>
      <c r="AH4" s="88"/>
      <c r="AI4" s="88"/>
      <c r="AJ4" s="87"/>
      <c r="AK4" s="85">
        <v>8</v>
      </c>
      <c r="AL4" s="88"/>
      <c r="AM4" s="88"/>
      <c r="AN4" s="87"/>
      <c r="AO4" s="85">
        <v>9</v>
      </c>
      <c r="AP4" s="88"/>
      <c r="AQ4" s="88"/>
      <c r="AR4" s="87"/>
      <c r="AS4" s="85">
        <v>10</v>
      </c>
      <c r="AT4" s="88"/>
      <c r="AU4" s="88"/>
      <c r="AV4" s="87"/>
      <c r="AW4" s="85">
        <v>11</v>
      </c>
      <c r="AX4" s="88"/>
      <c r="AY4" s="88"/>
      <c r="AZ4" s="87"/>
      <c r="BA4" s="85">
        <v>12</v>
      </c>
      <c r="BB4" s="88"/>
      <c r="BC4" s="88"/>
      <c r="BD4" s="87"/>
      <c r="BE4" s="85">
        <v>13</v>
      </c>
      <c r="BF4" s="88"/>
      <c r="BG4" s="88"/>
      <c r="BH4" s="87"/>
      <c r="BI4" s="85">
        <v>14</v>
      </c>
      <c r="BJ4" s="88"/>
      <c r="BK4" s="88"/>
      <c r="BL4" s="87"/>
      <c r="BM4" s="85">
        <v>15</v>
      </c>
      <c r="BN4" s="88"/>
      <c r="BO4" s="88"/>
      <c r="BP4" s="87"/>
      <c r="BQ4" s="85">
        <v>16</v>
      </c>
      <c r="BR4" s="88"/>
      <c r="BS4" s="88"/>
      <c r="BT4" s="87"/>
      <c r="BU4" s="85">
        <v>17</v>
      </c>
      <c r="BV4" s="88"/>
      <c r="BW4" s="88"/>
      <c r="BX4" s="87"/>
      <c r="BY4" s="85">
        <v>18</v>
      </c>
      <c r="BZ4" s="88"/>
      <c r="CA4" s="88"/>
      <c r="CB4" s="87"/>
      <c r="CC4" s="85">
        <v>19</v>
      </c>
      <c r="CD4" s="88"/>
      <c r="CE4" s="88"/>
      <c r="CF4" s="87"/>
      <c r="CG4" s="85">
        <v>20</v>
      </c>
      <c r="CH4" s="88"/>
      <c r="CI4" s="88"/>
      <c r="CJ4" s="87"/>
      <c r="CK4" s="85">
        <v>21</v>
      </c>
      <c r="CL4" s="88"/>
      <c r="CM4" s="88"/>
      <c r="CN4" s="87"/>
      <c r="CO4" s="85">
        <v>22</v>
      </c>
      <c r="CP4" s="88"/>
      <c r="CQ4" s="88"/>
      <c r="CR4" s="87"/>
      <c r="CS4" s="218" t="s">
        <v>99</v>
      </c>
      <c r="CT4" s="219"/>
      <c r="CU4" s="219"/>
      <c r="CV4" s="220"/>
      <c r="CW4" s="218" t="s">
        <v>100</v>
      </c>
      <c r="CX4" s="219"/>
      <c r="CY4" s="219"/>
      <c r="CZ4" s="220"/>
    </row>
    <row r="5" spans="2:104" ht="20.100000000000001" customHeight="1" thickTop="1" thickBot="1" x14ac:dyDescent="0.3">
      <c r="B5" s="72" t="s">
        <v>0</v>
      </c>
      <c r="C5" s="73" t="s">
        <v>1</v>
      </c>
      <c r="D5" s="74" t="s">
        <v>2</v>
      </c>
      <c r="E5" s="75" t="s">
        <v>3</v>
      </c>
      <c r="F5" s="76" t="s">
        <v>13</v>
      </c>
      <c r="G5" s="77" t="s">
        <v>4</v>
      </c>
      <c r="H5" s="56"/>
      <c r="I5" s="31">
        <v>46134</v>
      </c>
      <c r="J5" s="32"/>
      <c r="K5" s="32" t="s">
        <v>3</v>
      </c>
      <c r="L5" s="33" t="s">
        <v>47</v>
      </c>
      <c r="M5" s="31">
        <v>46136</v>
      </c>
      <c r="N5" s="32"/>
      <c r="O5" s="32" t="s">
        <v>3</v>
      </c>
      <c r="P5" s="33" t="s">
        <v>47</v>
      </c>
      <c r="Q5" s="31">
        <v>46139</v>
      </c>
      <c r="R5" s="32"/>
      <c r="S5" s="32" t="s">
        <v>3</v>
      </c>
      <c r="T5" s="33" t="s">
        <v>47</v>
      </c>
      <c r="U5" s="31">
        <v>46141</v>
      </c>
      <c r="V5" s="32"/>
      <c r="W5" s="32" t="s">
        <v>3</v>
      </c>
      <c r="X5" s="33" t="s">
        <v>47</v>
      </c>
      <c r="Y5" s="31">
        <v>46146</v>
      </c>
      <c r="Z5" s="32"/>
      <c r="AA5" s="32" t="s">
        <v>3</v>
      </c>
      <c r="AB5" s="33" t="s">
        <v>47</v>
      </c>
      <c r="AC5" s="31">
        <v>46148</v>
      </c>
      <c r="AD5" s="32"/>
      <c r="AE5" s="32" t="s">
        <v>3</v>
      </c>
      <c r="AF5" s="33" t="s">
        <v>47</v>
      </c>
      <c r="AG5" s="31">
        <v>46150</v>
      </c>
      <c r="AH5" s="32"/>
      <c r="AI5" s="32" t="s">
        <v>3</v>
      </c>
      <c r="AJ5" s="33" t="s">
        <v>47</v>
      </c>
      <c r="AK5" s="31">
        <v>46153</v>
      </c>
      <c r="AL5" s="32"/>
      <c r="AM5" s="32" t="s">
        <v>3</v>
      </c>
      <c r="AN5" s="33" t="s">
        <v>47</v>
      </c>
      <c r="AO5" s="31">
        <v>46155</v>
      </c>
      <c r="AP5" s="32"/>
      <c r="AQ5" s="32" t="s">
        <v>3</v>
      </c>
      <c r="AR5" s="33" t="s">
        <v>47</v>
      </c>
      <c r="AS5" s="31">
        <v>46157</v>
      </c>
      <c r="AT5" s="32"/>
      <c r="AU5" s="32" t="s">
        <v>3</v>
      </c>
      <c r="AV5" s="33" t="s">
        <v>47</v>
      </c>
      <c r="AW5" s="31">
        <v>46160</v>
      </c>
      <c r="AX5" s="32"/>
      <c r="AY5" s="32" t="s">
        <v>3</v>
      </c>
      <c r="AZ5" s="33" t="s">
        <v>47</v>
      </c>
      <c r="BA5" s="31">
        <v>46162</v>
      </c>
      <c r="BB5" s="32"/>
      <c r="BC5" s="32" t="s">
        <v>3</v>
      </c>
      <c r="BD5" s="33" t="s">
        <v>47</v>
      </c>
      <c r="BE5" s="31">
        <v>46164</v>
      </c>
      <c r="BF5" s="32"/>
      <c r="BG5" s="32" t="s">
        <v>3</v>
      </c>
      <c r="BH5" s="33" t="s">
        <v>47</v>
      </c>
      <c r="BI5" s="31">
        <v>46167</v>
      </c>
      <c r="BJ5" s="32"/>
      <c r="BK5" s="32" t="s">
        <v>3</v>
      </c>
      <c r="BL5" s="33" t="s">
        <v>47</v>
      </c>
      <c r="BM5" s="31">
        <v>46169</v>
      </c>
      <c r="BN5" s="32"/>
      <c r="BO5" s="32" t="s">
        <v>3</v>
      </c>
      <c r="BP5" s="33" t="s">
        <v>47</v>
      </c>
      <c r="BQ5" s="31">
        <v>46171</v>
      </c>
      <c r="BR5" s="32"/>
      <c r="BS5" s="32" t="s">
        <v>3</v>
      </c>
      <c r="BT5" s="33" t="s">
        <v>47</v>
      </c>
      <c r="BU5" s="31">
        <v>46174</v>
      </c>
      <c r="BV5" s="32"/>
      <c r="BW5" s="32" t="s">
        <v>3</v>
      </c>
      <c r="BX5" s="33" t="s">
        <v>47</v>
      </c>
      <c r="BY5" s="31">
        <v>46176</v>
      </c>
      <c r="BZ5" s="32"/>
      <c r="CA5" s="32" t="s">
        <v>3</v>
      </c>
      <c r="CB5" s="33" t="s">
        <v>47</v>
      </c>
      <c r="CC5" s="31">
        <v>46178</v>
      </c>
      <c r="CD5" s="32"/>
      <c r="CE5" s="32" t="s">
        <v>3</v>
      </c>
      <c r="CF5" s="33" t="s">
        <v>47</v>
      </c>
      <c r="CG5" s="31">
        <v>46181</v>
      </c>
      <c r="CH5" s="32"/>
      <c r="CI5" s="32" t="s">
        <v>3</v>
      </c>
      <c r="CJ5" s="33" t="s">
        <v>47</v>
      </c>
      <c r="CK5" s="31">
        <v>46183</v>
      </c>
      <c r="CL5" s="32"/>
      <c r="CM5" s="32" t="s">
        <v>3</v>
      </c>
      <c r="CN5" s="33" t="s">
        <v>47</v>
      </c>
      <c r="CO5" s="31">
        <v>46188</v>
      </c>
      <c r="CP5" s="32"/>
      <c r="CQ5" s="32" t="s">
        <v>3</v>
      </c>
      <c r="CR5" s="33" t="s">
        <v>47</v>
      </c>
      <c r="CS5" s="31">
        <v>46190</v>
      </c>
      <c r="CT5" s="32"/>
      <c r="CU5" s="32" t="s">
        <v>3</v>
      </c>
      <c r="CV5" s="33" t="s">
        <v>47</v>
      </c>
      <c r="CW5" s="31">
        <v>46192</v>
      </c>
      <c r="CX5" s="32"/>
      <c r="CY5" s="32" t="s">
        <v>3</v>
      </c>
      <c r="CZ5" s="33" t="s">
        <v>47</v>
      </c>
    </row>
    <row r="6" spans="2:104" ht="20.100000000000001" customHeight="1" x14ac:dyDescent="0.35">
      <c r="B6" s="61">
        <v>10</v>
      </c>
      <c r="C6" s="70" t="s">
        <v>123</v>
      </c>
      <c r="D6" s="71">
        <f>SUM(L28+X22+AB40+AN10+AZ34+BL28+BP22+CB40+CF16+CR34)</f>
        <v>21</v>
      </c>
      <c r="E6" s="3">
        <f>SUM(K28+W22+AA40+AM10+AY34+BK28+BO22+CA40+CE16+CQ34)</f>
        <v>1808</v>
      </c>
      <c r="F6" s="223">
        <f>SUM(J28+V22+Z40+AL10+AX34+BJ28+BN22+BZ40+CD16+CP34)</f>
        <v>2</v>
      </c>
      <c r="G6" s="58"/>
      <c r="H6" s="51"/>
      <c r="I6" s="12" t="s">
        <v>6</v>
      </c>
      <c r="J6" s="13" t="s">
        <v>15</v>
      </c>
      <c r="K6" s="13">
        <v>409</v>
      </c>
      <c r="L6" s="14">
        <v>11</v>
      </c>
      <c r="M6" s="12" t="s">
        <v>8</v>
      </c>
      <c r="N6" s="13" t="s">
        <v>32</v>
      </c>
      <c r="O6" s="13">
        <v>435</v>
      </c>
      <c r="P6" s="14">
        <v>7</v>
      </c>
      <c r="Q6" s="12" t="s">
        <v>124</v>
      </c>
      <c r="R6" s="13"/>
      <c r="S6" s="13"/>
      <c r="T6" s="14"/>
      <c r="U6" s="12" t="s">
        <v>48</v>
      </c>
      <c r="V6" s="13"/>
      <c r="W6" s="13"/>
      <c r="X6" s="14"/>
      <c r="Y6" s="12" t="s">
        <v>115</v>
      </c>
      <c r="Z6" s="13"/>
      <c r="AA6" s="13"/>
      <c r="AB6" s="14"/>
      <c r="AC6" s="12" t="s">
        <v>9</v>
      </c>
      <c r="AD6" s="13"/>
      <c r="AE6" s="13"/>
      <c r="AF6" s="14"/>
      <c r="AG6" s="12" t="s">
        <v>124</v>
      </c>
      <c r="AH6" s="13"/>
      <c r="AI6" s="13"/>
      <c r="AJ6" s="14"/>
      <c r="AK6" s="12" t="s">
        <v>123</v>
      </c>
      <c r="AL6" s="13"/>
      <c r="AM6" s="18"/>
      <c r="AN6" s="14"/>
      <c r="AO6" s="12" t="s">
        <v>5</v>
      </c>
      <c r="AP6" s="13"/>
      <c r="AQ6" s="13"/>
      <c r="AR6" s="14"/>
      <c r="AS6" s="12" t="s">
        <v>11</v>
      </c>
      <c r="AT6" s="13"/>
      <c r="AU6" s="13"/>
      <c r="AV6" s="14"/>
      <c r="AW6" s="12" t="s">
        <v>124</v>
      </c>
      <c r="AX6" s="13"/>
      <c r="AY6" s="13"/>
      <c r="AZ6" s="14"/>
      <c r="BA6" s="12" t="s">
        <v>113</v>
      </c>
      <c r="BB6" s="13"/>
      <c r="BC6" s="13"/>
      <c r="BD6" s="14"/>
      <c r="BE6" s="12" t="s">
        <v>8</v>
      </c>
      <c r="BF6" s="13"/>
      <c r="BG6" s="13"/>
      <c r="BH6" s="14"/>
      <c r="BI6" s="12" t="s">
        <v>11</v>
      </c>
      <c r="BJ6" s="13"/>
      <c r="BK6" s="13"/>
      <c r="BL6" s="14"/>
      <c r="BM6" s="12" t="s">
        <v>124</v>
      </c>
      <c r="BN6" s="13"/>
      <c r="BO6" s="13"/>
      <c r="BP6" s="14"/>
      <c r="BQ6" s="12" t="s">
        <v>113</v>
      </c>
      <c r="BR6" s="13"/>
      <c r="BS6" s="13"/>
      <c r="BT6" s="14"/>
      <c r="BU6" s="12" t="s">
        <v>9</v>
      </c>
      <c r="BV6" s="13"/>
      <c r="BW6" s="13"/>
      <c r="BX6" s="14"/>
      <c r="BY6" s="12" t="s">
        <v>12</v>
      </c>
      <c r="BZ6" s="13"/>
      <c r="CA6" s="13"/>
      <c r="CB6" s="14"/>
      <c r="CC6" s="12" t="s">
        <v>124</v>
      </c>
      <c r="CD6" s="13"/>
      <c r="CE6" s="13"/>
      <c r="CF6" s="14"/>
      <c r="CG6" s="12" t="s">
        <v>5</v>
      </c>
      <c r="CH6" s="13"/>
      <c r="CI6" s="13"/>
      <c r="CJ6" s="14"/>
      <c r="CK6" s="12" t="s">
        <v>11</v>
      </c>
      <c r="CL6" s="13"/>
      <c r="CM6" s="13"/>
      <c r="CN6" s="14"/>
      <c r="CO6" s="12" t="s">
        <v>10</v>
      </c>
      <c r="CP6" s="13"/>
      <c r="CQ6" s="13"/>
      <c r="CR6" s="14"/>
      <c r="CS6" s="12"/>
      <c r="CT6" s="13"/>
      <c r="CU6" s="13"/>
      <c r="CV6" s="14"/>
      <c r="CW6" s="12"/>
      <c r="CX6" s="13"/>
      <c r="CY6" s="13"/>
      <c r="CZ6" s="14"/>
    </row>
    <row r="7" spans="2:104" ht="20.100000000000001" customHeight="1" x14ac:dyDescent="0.35">
      <c r="B7" s="59">
        <v>4</v>
      </c>
      <c r="C7" s="43" t="s">
        <v>8</v>
      </c>
      <c r="D7" s="44">
        <f>SUM(P10+X16+AB34+AN28+AV34+BD16+BH10+BT22+CJ22+CN28)</f>
        <v>16</v>
      </c>
      <c r="E7" s="2">
        <f>SUM(O10+W16+AA34+AM28+AU34+BC16+BG10+BS22+CI22+CM28)</f>
        <v>1831</v>
      </c>
      <c r="F7" s="106">
        <f>SUM(N10+V16+Z34+AL28+AT34+BB16+BF10+BR22+CH22+CL28)</f>
        <v>2</v>
      </c>
      <c r="G7" s="60"/>
      <c r="H7" s="51"/>
      <c r="I7" s="15"/>
      <c r="J7" s="9" t="s">
        <v>17</v>
      </c>
      <c r="K7" s="9">
        <v>472</v>
      </c>
      <c r="L7" s="16">
        <v>11</v>
      </c>
      <c r="M7" s="15"/>
      <c r="N7" s="9" t="s">
        <v>31</v>
      </c>
      <c r="O7" s="9">
        <v>487</v>
      </c>
      <c r="P7" s="16">
        <v>3</v>
      </c>
      <c r="Q7" s="15"/>
      <c r="R7" s="9"/>
      <c r="S7" s="9"/>
      <c r="T7" s="16"/>
      <c r="U7" s="15"/>
      <c r="V7" s="9"/>
      <c r="W7" s="9"/>
      <c r="X7" s="16"/>
      <c r="Y7" s="15"/>
      <c r="Z7" s="9"/>
      <c r="AA7" s="9"/>
      <c r="AB7" s="16"/>
      <c r="AC7" s="15"/>
      <c r="AD7" s="9"/>
      <c r="AE7" s="9"/>
      <c r="AF7" s="16"/>
      <c r="AG7" s="15"/>
      <c r="AH7" s="9"/>
      <c r="AI7" s="9"/>
      <c r="AJ7" s="16"/>
      <c r="AK7" s="15"/>
      <c r="AL7" s="9"/>
      <c r="AM7" s="9"/>
      <c r="AN7" s="16"/>
      <c r="AO7" s="15"/>
      <c r="AP7" s="9"/>
      <c r="AQ7" s="9"/>
      <c r="AR7" s="16"/>
      <c r="AS7" s="15"/>
      <c r="AT7" s="9"/>
      <c r="AU7" s="9"/>
      <c r="AV7" s="16"/>
      <c r="AW7" s="15"/>
      <c r="AX7" s="9"/>
      <c r="AY7" s="9"/>
      <c r="AZ7" s="16"/>
      <c r="BA7" s="15"/>
      <c r="BB7" s="9"/>
      <c r="BC7" s="9"/>
      <c r="BD7" s="16"/>
      <c r="BE7" s="15"/>
      <c r="BF7" s="9"/>
      <c r="BG7" s="9"/>
      <c r="BH7" s="16"/>
      <c r="BI7" s="15"/>
      <c r="BJ7" s="9"/>
      <c r="BK7" s="9"/>
      <c r="BL7" s="16"/>
      <c r="BM7" s="15"/>
      <c r="BN7" s="9"/>
      <c r="BO7" s="9"/>
      <c r="BP7" s="16"/>
      <c r="BQ7" s="15"/>
      <c r="BR7" s="9"/>
      <c r="BS7" s="9"/>
      <c r="BT7" s="16"/>
      <c r="BU7" s="15"/>
      <c r="BV7" s="9"/>
      <c r="BW7" s="9"/>
      <c r="BX7" s="16"/>
      <c r="BY7" s="15"/>
      <c r="BZ7" s="9"/>
      <c r="CA7" s="9"/>
      <c r="CB7" s="16"/>
      <c r="CC7" s="15"/>
      <c r="CD7" s="9"/>
      <c r="CE7" s="9"/>
      <c r="CF7" s="16"/>
      <c r="CG7" s="15"/>
      <c r="CH7" s="9"/>
      <c r="CI7" s="9"/>
      <c r="CJ7" s="16"/>
      <c r="CK7" s="15"/>
      <c r="CL7" s="9"/>
      <c r="CM7" s="9"/>
      <c r="CN7" s="16"/>
      <c r="CO7" s="15"/>
      <c r="CP7" s="9"/>
      <c r="CQ7" s="9"/>
      <c r="CR7" s="16"/>
      <c r="CS7" s="15"/>
      <c r="CT7" s="9"/>
      <c r="CU7" s="9"/>
      <c r="CV7" s="16"/>
      <c r="CW7" s="15"/>
      <c r="CX7" s="9"/>
      <c r="CY7" s="9"/>
      <c r="CZ7" s="16"/>
    </row>
    <row r="8" spans="2:104" ht="20.100000000000001" customHeight="1" x14ac:dyDescent="0.35">
      <c r="B8" s="61">
        <v>1</v>
      </c>
      <c r="C8" s="43" t="s">
        <v>6</v>
      </c>
      <c r="D8" s="44">
        <f>SUM(L10+X34+AB28+AN22+AR28+AR40+BL16+BT34+CB28+CF22+CR40)</f>
        <v>35</v>
      </c>
      <c r="E8" s="3">
        <f>SUM(K10+W34+AA28+AM22+AQ28+AQ40+BK16+BS34+CA28+CE22+CQ40)</f>
        <v>1814</v>
      </c>
      <c r="F8" s="223">
        <f>SUM(J10+V34+Z28+AL22+AP28+AP40+BJ16+BR34+BZ28++CD22+CP40)</f>
        <v>2</v>
      </c>
      <c r="G8" s="58"/>
      <c r="H8" s="51"/>
      <c r="I8" s="12"/>
      <c r="J8" s="13" t="s">
        <v>66</v>
      </c>
      <c r="K8" s="13">
        <v>450</v>
      </c>
      <c r="L8" s="14">
        <v>10</v>
      </c>
      <c r="M8" s="12"/>
      <c r="N8" s="13" t="s">
        <v>61</v>
      </c>
      <c r="O8" s="13">
        <v>443</v>
      </c>
      <c r="P8" s="14">
        <v>1</v>
      </c>
      <c r="Q8" s="12"/>
      <c r="R8" s="13"/>
      <c r="S8" s="13"/>
      <c r="T8" s="14"/>
      <c r="U8" s="12"/>
      <c r="V8" s="13"/>
      <c r="W8" s="13"/>
      <c r="X8" s="14"/>
      <c r="Y8" s="12"/>
      <c r="Z8" s="13"/>
      <c r="AA8" s="13"/>
      <c r="AB8" s="14"/>
      <c r="AC8" s="12"/>
      <c r="AD8" s="13"/>
      <c r="AE8" s="13"/>
      <c r="AF8" s="14"/>
      <c r="AG8" s="12"/>
      <c r="AH8" s="13"/>
      <c r="AI8" s="13"/>
      <c r="AJ8" s="14"/>
      <c r="AK8" s="12"/>
      <c r="AL8" s="13"/>
      <c r="AM8" s="13"/>
      <c r="AN8" s="14"/>
      <c r="AO8" s="12"/>
      <c r="AP8" s="13"/>
      <c r="AQ8" s="13"/>
      <c r="AR8" s="14"/>
      <c r="AS8" s="12"/>
      <c r="AT8" s="13"/>
      <c r="AU8" s="13"/>
      <c r="AV8" s="14"/>
      <c r="AW8" s="12"/>
      <c r="AX8" s="13"/>
      <c r="AY8" s="13"/>
      <c r="AZ8" s="14"/>
      <c r="BA8" s="12"/>
      <c r="BB8" s="13"/>
      <c r="BC8" s="13"/>
      <c r="BD8" s="14"/>
      <c r="BE8" s="12"/>
      <c r="BF8" s="13"/>
      <c r="BG8" s="13"/>
      <c r="BH8" s="14"/>
      <c r="BI8" s="12"/>
      <c r="BJ8" s="13"/>
      <c r="BK8" s="13"/>
      <c r="BL8" s="14"/>
      <c r="BM8" s="12"/>
      <c r="BN8" s="13"/>
      <c r="BO8" s="13"/>
      <c r="BP8" s="14"/>
      <c r="BQ8" s="12"/>
      <c r="BR8" s="13"/>
      <c r="BS8" s="13"/>
      <c r="BT8" s="14"/>
      <c r="BU8" s="12"/>
      <c r="BV8" s="13"/>
      <c r="BW8" s="13"/>
      <c r="BX8" s="14"/>
      <c r="BY8" s="12"/>
      <c r="BZ8" s="13"/>
      <c r="CA8" s="13"/>
      <c r="CB8" s="14"/>
      <c r="CC8" s="12"/>
      <c r="CD8" s="13"/>
      <c r="CE8" s="13"/>
      <c r="CF8" s="14"/>
      <c r="CG8" s="12"/>
      <c r="CH8" s="13"/>
      <c r="CI8" s="13"/>
      <c r="CJ8" s="14"/>
      <c r="CK8" s="12"/>
      <c r="CL8" s="13"/>
      <c r="CM8" s="13"/>
      <c r="CN8" s="14"/>
      <c r="CO8" s="12"/>
      <c r="CP8" s="13"/>
      <c r="CQ8" s="13"/>
      <c r="CR8" s="14"/>
      <c r="CS8" s="12"/>
      <c r="CT8" s="13"/>
      <c r="CU8" s="13"/>
      <c r="CV8" s="14"/>
      <c r="CW8" s="12"/>
      <c r="CX8" s="13"/>
      <c r="CY8" s="13"/>
      <c r="CZ8" s="14"/>
    </row>
    <row r="9" spans="2:104" ht="20.100000000000001" customHeight="1" x14ac:dyDescent="0.35">
      <c r="B9" s="59">
        <v>9</v>
      </c>
      <c r="C9" s="43" t="s">
        <v>7</v>
      </c>
      <c r="D9" s="44">
        <f>SUM(L40+X10+AF16++AV16+AZ22+BL40+BP16+CB34+CF28+CR22)</f>
        <v>32</v>
      </c>
      <c r="E9" s="2">
        <f>SUM(K40+W10+AE16+AU16+AY22+BK40+BO16+CA34+CE28+CQ22)</f>
        <v>1729</v>
      </c>
      <c r="F9" s="106">
        <f>SUM(J40+V10+AD16+AT16+AX22+BJ40+BN16+BZ34+CD28+CP22)</f>
        <v>2</v>
      </c>
      <c r="G9" s="60"/>
      <c r="H9" s="51"/>
      <c r="I9" s="12"/>
      <c r="J9" s="13" t="s">
        <v>67</v>
      </c>
      <c r="K9" s="13">
        <v>483</v>
      </c>
      <c r="L9" s="14">
        <v>3</v>
      </c>
      <c r="M9" s="12"/>
      <c r="N9" s="13" t="s">
        <v>62</v>
      </c>
      <c r="O9" s="13">
        <v>466</v>
      </c>
      <c r="P9" s="14">
        <v>5</v>
      </c>
      <c r="Q9" s="12"/>
      <c r="R9" s="13"/>
      <c r="S9" s="13"/>
      <c r="T9" s="14"/>
      <c r="U9" s="12"/>
      <c r="V9" s="13"/>
      <c r="W9" s="13"/>
      <c r="X9" s="14"/>
      <c r="Y9" s="12"/>
      <c r="Z9" s="13"/>
      <c r="AA9" s="13"/>
      <c r="AB9" s="14"/>
      <c r="AC9" s="12"/>
      <c r="AD9" s="13"/>
      <c r="AE9" s="13"/>
      <c r="AF9" s="14"/>
      <c r="AG9" s="12"/>
      <c r="AH9" s="13"/>
      <c r="AI9" s="13"/>
      <c r="AJ9" s="14"/>
      <c r="AK9" s="12"/>
      <c r="AL9" s="13"/>
      <c r="AM9" s="13"/>
      <c r="AN9" s="14"/>
      <c r="AO9" s="12"/>
      <c r="AP9" s="13"/>
      <c r="AQ9" s="13"/>
      <c r="AR9" s="14"/>
      <c r="AS9" s="12"/>
      <c r="AT9" s="13"/>
      <c r="AU9" s="13"/>
      <c r="AV9" s="14"/>
      <c r="AW9" s="12"/>
      <c r="AX9" s="13"/>
      <c r="AY9" s="13"/>
      <c r="AZ9" s="14"/>
      <c r="BA9" s="12"/>
      <c r="BB9" s="13"/>
      <c r="BC9" s="13"/>
      <c r="BD9" s="14"/>
      <c r="BE9" s="12"/>
      <c r="BF9" s="13"/>
      <c r="BG9" s="13"/>
      <c r="BH9" s="14"/>
      <c r="BI9" s="12"/>
      <c r="BJ9" s="13"/>
      <c r="BK9" s="13"/>
      <c r="BL9" s="14"/>
      <c r="BM9" s="12"/>
      <c r="BN9" s="13"/>
      <c r="BO9" s="13"/>
      <c r="BP9" s="14"/>
      <c r="BQ9" s="12"/>
      <c r="BR9" s="13"/>
      <c r="BS9" s="13"/>
      <c r="BT9" s="14"/>
      <c r="BU9" s="12"/>
      <c r="BV9" s="13"/>
      <c r="BW9" s="13"/>
      <c r="BX9" s="14"/>
      <c r="BY9" s="12"/>
      <c r="BZ9" s="13"/>
      <c r="CA9" s="13"/>
      <c r="CB9" s="14"/>
      <c r="CC9" s="12"/>
      <c r="CD9" s="13"/>
      <c r="CE9" s="13"/>
      <c r="CF9" s="14"/>
      <c r="CG9" s="12"/>
      <c r="CH9" s="13"/>
      <c r="CI9" s="13"/>
      <c r="CJ9" s="14"/>
      <c r="CK9" s="12"/>
      <c r="CL9" s="13"/>
      <c r="CM9" s="13"/>
      <c r="CN9" s="14"/>
      <c r="CO9" s="12"/>
      <c r="CP9" s="13"/>
      <c r="CQ9" s="13"/>
      <c r="CR9" s="14"/>
      <c r="CS9" s="12"/>
      <c r="CT9" s="13"/>
      <c r="CU9" s="13"/>
      <c r="CV9" s="14"/>
      <c r="CW9" s="12"/>
      <c r="CX9" s="13"/>
      <c r="CY9" s="13"/>
      <c r="CZ9" s="14"/>
    </row>
    <row r="10" spans="2:104" ht="20.100000000000001" customHeight="1" x14ac:dyDescent="0.35">
      <c r="B10" s="61">
        <v>8</v>
      </c>
      <c r="C10" s="43" t="s">
        <v>12</v>
      </c>
      <c r="D10" s="44">
        <f>SUM(P28+AF28+AJ16+AV22+AZ28+BL22+BT40+CB10+CJ16+CN22)</f>
        <v>64</v>
      </c>
      <c r="E10" s="3">
        <f>SUM(O28+AE28+AI16+AU22+AY28+BK22+BS40+CA10+CI16+CM22)</f>
        <v>1529</v>
      </c>
      <c r="F10" s="223">
        <f>SUM(N28+AD28+AH16+AT22+AX28+BJ22+BR40+BZ10+CH16+CL22)</f>
        <v>0</v>
      </c>
      <c r="G10" s="58"/>
      <c r="H10" s="51"/>
      <c r="I10" s="12"/>
      <c r="J10" s="17">
        <v>2</v>
      </c>
      <c r="K10" s="18">
        <f>SUM(K6+K7+K8+K9)</f>
        <v>1814</v>
      </c>
      <c r="L10" s="19">
        <f>SUM(L6+L7+L8+L9)</f>
        <v>35</v>
      </c>
      <c r="M10" s="12"/>
      <c r="N10" s="17">
        <v>2</v>
      </c>
      <c r="O10" s="18">
        <f>SUM(O6+O7+O8+O9)</f>
        <v>1831</v>
      </c>
      <c r="P10" s="19">
        <f>SUM(P6+P7+P8+P9)</f>
        <v>16</v>
      </c>
      <c r="Q10" s="12"/>
      <c r="R10" s="17">
        <v>0</v>
      </c>
      <c r="S10" s="13">
        <f>SUM(S6+S7+S8+S9)</f>
        <v>0</v>
      </c>
      <c r="T10" s="19">
        <f>SUM(T6+T7+T8+T9)</f>
        <v>0</v>
      </c>
      <c r="U10" s="12"/>
      <c r="V10" s="17">
        <v>0</v>
      </c>
      <c r="W10" s="13">
        <f>SUM(W6+W7+W8+W9)</f>
        <v>0</v>
      </c>
      <c r="X10" s="19">
        <f>SUM(X6+X7+X8+X9)</f>
        <v>0</v>
      </c>
      <c r="Y10" s="12"/>
      <c r="Z10" s="17">
        <v>0</v>
      </c>
      <c r="AA10" s="13">
        <f>SUM(AA6+AA7+AA8+AA9)</f>
        <v>0</v>
      </c>
      <c r="AB10" s="19">
        <f>SUM(AB6+AB7+AB8+AB9)</f>
        <v>0</v>
      </c>
      <c r="AC10" s="12"/>
      <c r="AD10" s="17">
        <v>0</v>
      </c>
      <c r="AE10" s="18">
        <f>SUM(AE6+AE7+AE8+AE9)</f>
        <v>0</v>
      </c>
      <c r="AF10" s="19">
        <f>SUM(AF6+AF7+AF8+AF9)</f>
        <v>0</v>
      </c>
      <c r="AG10" s="12"/>
      <c r="AH10" s="17">
        <v>0</v>
      </c>
      <c r="AI10" s="13">
        <f>SUM(AI6+AI7+AI8+AI9)</f>
        <v>0</v>
      </c>
      <c r="AJ10" s="19">
        <f>SUM(AJ6+AJ7+AJ8+AJ9)</f>
        <v>0</v>
      </c>
      <c r="AK10" s="12"/>
      <c r="AL10" s="17">
        <v>0</v>
      </c>
      <c r="AM10" s="18">
        <f>SUM(AM6+AM7+AM8+AM9)</f>
        <v>0</v>
      </c>
      <c r="AN10" s="19">
        <f>SUM(AN6+AN7+AN8+AN9)</f>
        <v>0</v>
      </c>
      <c r="AO10" s="12"/>
      <c r="AP10" s="17">
        <v>0</v>
      </c>
      <c r="AQ10" s="13">
        <f>SUM(AQ6+AQ7+AQ8+AQ9)</f>
        <v>0</v>
      </c>
      <c r="AR10" s="19">
        <f>SUM(AR6+AR7+AR8+AR9)</f>
        <v>0</v>
      </c>
      <c r="AS10" s="12"/>
      <c r="AT10" s="17">
        <v>0</v>
      </c>
      <c r="AU10" s="18">
        <f>SUM(AU6+AU7+AU8+AU9)</f>
        <v>0</v>
      </c>
      <c r="AV10" s="19">
        <f>SUM(AV6+AV7+AV8+AV9)</f>
        <v>0</v>
      </c>
      <c r="AW10" s="12"/>
      <c r="AX10" s="17">
        <v>0</v>
      </c>
      <c r="AY10" s="18">
        <f>SUM(AY6+AY7+AY8+AY9)</f>
        <v>0</v>
      </c>
      <c r="AZ10" s="19">
        <f>SUM(AZ6+AZ7+AZ8+AZ9)</f>
        <v>0</v>
      </c>
      <c r="BA10" s="12"/>
      <c r="BB10" s="17">
        <v>0</v>
      </c>
      <c r="BC10" s="13">
        <f>SUM(BC6+BC7+BC8+BC9)</f>
        <v>0</v>
      </c>
      <c r="BD10" s="19">
        <f>SUM(BD6+BD7+BD8+BD9)</f>
        <v>0</v>
      </c>
      <c r="BE10" s="12"/>
      <c r="BF10" s="17">
        <v>0</v>
      </c>
      <c r="BG10" s="18">
        <f>SUM(BG6+BG7+BG8+BG9)</f>
        <v>0</v>
      </c>
      <c r="BH10" s="19">
        <f>SUM(BH6+BH7+BH8+BH9)</f>
        <v>0</v>
      </c>
      <c r="BI10" s="12"/>
      <c r="BJ10" s="17">
        <v>0</v>
      </c>
      <c r="BK10" s="13">
        <f>SUM(BK6+BK7+BK8+BK9)</f>
        <v>0</v>
      </c>
      <c r="BL10" s="19">
        <f>SUM(BL6+BL7+BL8+BL9)</f>
        <v>0</v>
      </c>
      <c r="BM10" s="12"/>
      <c r="BN10" s="17">
        <v>0</v>
      </c>
      <c r="BO10" s="18">
        <f>SUM(BO6+BO7+BO8+BO9)</f>
        <v>0</v>
      </c>
      <c r="BP10" s="19">
        <f>SUM(BP6+BP7+BP8+BP9)</f>
        <v>0</v>
      </c>
      <c r="BQ10" s="12"/>
      <c r="BR10" s="17">
        <v>0</v>
      </c>
      <c r="BS10" s="18">
        <f>SUM(BS6+BS7+BS8+BS9)</f>
        <v>0</v>
      </c>
      <c r="BT10" s="19">
        <f>SUM(BT6+BT7+BT8+BT9)</f>
        <v>0</v>
      </c>
      <c r="BU10" s="12"/>
      <c r="BV10" s="17">
        <v>0</v>
      </c>
      <c r="BW10" s="18">
        <f>SUM(BW6+BW7+BW8+BW9)</f>
        <v>0</v>
      </c>
      <c r="BX10" s="19">
        <f>SUM(BX6+BX7+BX8+BX9)</f>
        <v>0</v>
      </c>
      <c r="BY10" s="12"/>
      <c r="BZ10" s="17">
        <v>0</v>
      </c>
      <c r="CA10" s="18">
        <f>SUM(CA6+CA7+CA8+CA9)</f>
        <v>0</v>
      </c>
      <c r="CB10" s="19">
        <f>SUM(CB6+CB7+CB8+CB9)</f>
        <v>0</v>
      </c>
      <c r="CC10" s="12"/>
      <c r="CD10" s="17">
        <v>0</v>
      </c>
      <c r="CE10" s="13">
        <f>SUM(CE6+CE7+CE8+CE9)</f>
        <v>0</v>
      </c>
      <c r="CF10" s="19">
        <f>SUM(CF6+CF7+CF8+CF9)</f>
        <v>0</v>
      </c>
      <c r="CG10" s="12"/>
      <c r="CH10" s="17">
        <v>0</v>
      </c>
      <c r="CI10" s="18">
        <f>SUM(CI6+CI7+CI8+CI9)</f>
        <v>0</v>
      </c>
      <c r="CJ10" s="19">
        <f>SUM(CJ6+CJ7+CJ8+CJ9)</f>
        <v>0</v>
      </c>
      <c r="CK10" s="12"/>
      <c r="CL10" s="17">
        <v>0</v>
      </c>
      <c r="CM10" s="18">
        <f>SUM(CM6+CM7+CM8+CM9)</f>
        <v>0</v>
      </c>
      <c r="CN10" s="19">
        <f>SUM(CN6+CN7+CN8+CN9)</f>
        <v>0</v>
      </c>
      <c r="CO10" s="12"/>
      <c r="CP10" s="17">
        <v>0</v>
      </c>
      <c r="CQ10" s="13">
        <f>SUM(CQ6+CQ7+CQ8+CQ9)</f>
        <v>0</v>
      </c>
      <c r="CR10" s="19">
        <f>SUM(CR6+CR7+CR8+CR9)</f>
        <v>0</v>
      </c>
      <c r="CS10" s="12"/>
      <c r="CT10" s="17">
        <v>0</v>
      </c>
      <c r="CU10" s="18">
        <f>SUM(CU6+CU7+CU8+CU9)</f>
        <v>0</v>
      </c>
      <c r="CV10" s="19">
        <f>SUM(CV6+CV7+CV8+CV9)</f>
        <v>0</v>
      </c>
      <c r="CW10" s="12"/>
      <c r="CX10" s="17">
        <v>0</v>
      </c>
      <c r="CY10" s="18">
        <f>SUM(CY6+CY7+CY8+CY9)</f>
        <v>0</v>
      </c>
      <c r="CZ10" s="19">
        <f>SUM(CZ6+CZ7+CZ8+CZ9)</f>
        <v>0</v>
      </c>
    </row>
    <row r="11" spans="2:104" ht="20.100000000000001" customHeight="1" x14ac:dyDescent="0.35">
      <c r="B11" s="59">
        <v>3</v>
      </c>
      <c r="C11" s="43" t="s">
        <v>5</v>
      </c>
      <c r="D11" s="44">
        <f>SUM(L34+X28+AB22+AN40+AR10+BD10+BH28+BX28+CJ10+CR16)</f>
        <v>37</v>
      </c>
      <c r="E11" s="2">
        <f>SUM(K34+W28+AA22+AM40+AQ10+BC10+BG28+BW28+CI10+CQ16)</f>
        <v>1707</v>
      </c>
      <c r="F11" s="106">
        <f>SUM(J34+V28+Z22+AL40+AP10+BB22+BF28+BV28+CH10+CP16)</f>
        <v>0</v>
      </c>
      <c r="G11" s="60"/>
      <c r="H11" s="51"/>
      <c r="I11" s="12"/>
      <c r="J11" s="13"/>
      <c r="K11" s="13"/>
      <c r="L11" s="14"/>
      <c r="M11" s="12"/>
      <c r="N11" s="13"/>
      <c r="O11" s="13"/>
      <c r="P11" s="14"/>
      <c r="Q11" s="12"/>
      <c r="R11" s="13"/>
      <c r="S11" s="13"/>
      <c r="T11" s="14"/>
      <c r="U11" s="12"/>
      <c r="V11" s="13"/>
      <c r="W11" s="13"/>
      <c r="X11" s="14"/>
      <c r="Y11" s="12"/>
      <c r="Z11" s="13"/>
      <c r="AA11" s="13"/>
      <c r="AB11" s="14"/>
      <c r="AC11" s="12"/>
      <c r="AD11" s="13"/>
      <c r="AE11" s="13"/>
      <c r="AF11" s="14"/>
      <c r="AG11" s="12"/>
      <c r="AH11" s="13"/>
      <c r="AI11" s="13"/>
      <c r="AJ11" s="14"/>
      <c r="AK11" s="12"/>
      <c r="AL11" s="13"/>
      <c r="AM11" s="13"/>
      <c r="AN11" s="14"/>
      <c r="AO11" s="12"/>
      <c r="AP11" s="13"/>
      <c r="AQ11" s="13"/>
      <c r="AR11" s="14"/>
      <c r="AS11" s="12"/>
      <c r="AT11" s="13"/>
      <c r="AU11" s="13"/>
      <c r="AV11" s="14"/>
      <c r="AW11" s="12"/>
      <c r="AX11" s="13"/>
      <c r="AY11" s="13"/>
      <c r="AZ11" s="14"/>
      <c r="BA11" s="12"/>
      <c r="BB11" s="13"/>
      <c r="BC11" s="13"/>
      <c r="BD11" s="14"/>
      <c r="BE11" s="12"/>
      <c r="BF11" s="13"/>
      <c r="BG11" s="13"/>
      <c r="BH11" s="14"/>
      <c r="BI11" s="12"/>
      <c r="BJ11" s="13"/>
      <c r="BK11" s="13"/>
      <c r="BL11" s="14"/>
      <c r="BM11" s="12"/>
      <c r="BN11" s="13"/>
      <c r="BO11" s="13"/>
      <c r="BP11" s="14"/>
      <c r="BQ11" s="12"/>
      <c r="BR11" s="13"/>
      <c r="BS11" s="13"/>
      <c r="BT11" s="14"/>
      <c r="BU11" s="12"/>
      <c r="BV11" s="13"/>
      <c r="BW11" s="13"/>
      <c r="BX11" s="14"/>
      <c r="BY11" s="12"/>
      <c r="BZ11" s="13"/>
      <c r="CA11" s="13"/>
      <c r="CB11" s="14"/>
      <c r="CC11" s="12"/>
      <c r="CD11" s="13"/>
      <c r="CE11" s="13"/>
      <c r="CF11" s="14"/>
      <c r="CG11" s="12"/>
      <c r="CH11" s="13"/>
      <c r="CI11" s="13"/>
      <c r="CJ11" s="14"/>
      <c r="CK11" s="12"/>
      <c r="CL11" s="13"/>
      <c r="CM11" s="13"/>
      <c r="CN11" s="14"/>
      <c r="CO11" s="12"/>
      <c r="CP11" s="13"/>
      <c r="CQ11" s="13"/>
      <c r="CR11" s="14"/>
      <c r="CS11" s="12"/>
      <c r="CT11" s="13"/>
      <c r="CU11" s="13"/>
      <c r="CV11" s="14"/>
      <c r="CW11" s="12"/>
      <c r="CX11" s="13"/>
      <c r="CY11" s="13"/>
      <c r="CZ11" s="14"/>
    </row>
    <row r="12" spans="2:104" ht="20.100000000000001" customHeight="1" x14ac:dyDescent="0.35">
      <c r="B12" s="62">
        <v>11</v>
      </c>
      <c r="C12" s="45" t="s">
        <v>124</v>
      </c>
      <c r="D12" s="44">
        <f>SUM(L16+T10+AB16+AJ10+AR16+AZ10+BH16+BP10+BX16+CF10)</f>
        <v>48</v>
      </c>
      <c r="E12" s="3">
        <f>SUM(K16+S10+AA16+AI10+AQ16+AY10+BG16+BO10+BW16+CE10)</f>
        <v>1539</v>
      </c>
      <c r="F12" s="223">
        <f>SUM(J16+R10+Z16+AH10+AP16+AX10+BF16+BN10+BV16+CD10)</f>
        <v>0</v>
      </c>
      <c r="G12" s="58"/>
      <c r="H12" s="51"/>
      <c r="I12" s="12" t="s">
        <v>124</v>
      </c>
      <c r="J12" s="13" t="s">
        <v>73</v>
      </c>
      <c r="K12" s="13">
        <v>404</v>
      </c>
      <c r="L12" s="14">
        <v>11</v>
      </c>
      <c r="M12" s="12" t="s">
        <v>10</v>
      </c>
      <c r="N12" s="13" t="s">
        <v>112</v>
      </c>
      <c r="O12" s="13">
        <v>304</v>
      </c>
      <c r="P12" s="14">
        <v>29</v>
      </c>
      <c r="Q12" s="12" t="s">
        <v>11</v>
      </c>
      <c r="R12" s="13"/>
      <c r="S12" s="13"/>
      <c r="T12" s="14"/>
      <c r="U12" s="12" t="s">
        <v>8</v>
      </c>
      <c r="V12" s="13"/>
      <c r="W12" s="13"/>
      <c r="X12" s="14"/>
      <c r="Y12" s="12" t="s">
        <v>124</v>
      </c>
      <c r="Z12" s="13"/>
      <c r="AA12" s="13"/>
      <c r="AB12" s="14"/>
      <c r="AC12" s="12" t="s">
        <v>7</v>
      </c>
      <c r="AD12" s="13"/>
      <c r="AE12" s="13"/>
      <c r="AF12" s="14"/>
      <c r="AG12" s="12" t="s">
        <v>12</v>
      </c>
      <c r="AH12" s="13"/>
      <c r="AI12" s="13"/>
      <c r="AJ12" s="14"/>
      <c r="AK12" s="12" t="s">
        <v>9</v>
      </c>
      <c r="AL12" s="13"/>
      <c r="AM12" s="13"/>
      <c r="AN12" s="14"/>
      <c r="AO12" s="12" t="s">
        <v>124</v>
      </c>
      <c r="AP12" s="13"/>
      <c r="AQ12" s="13"/>
      <c r="AR12" s="14"/>
      <c r="AS12" s="12" t="s">
        <v>7</v>
      </c>
      <c r="AT12" s="13"/>
      <c r="AU12" s="13"/>
      <c r="AV12" s="14"/>
      <c r="AW12" s="12" t="s">
        <v>10</v>
      </c>
      <c r="AX12" s="13"/>
      <c r="AY12" s="13"/>
      <c r="AZ12" s="14"/>
      <c r="BA12" s="12" t="s">
        <v>9</v>
      </c>
      <c r="BB12" s="13"/>
      <c r="BC12" s="13"/>
      <c r="BD12" s="14"/>
      <c r="BE12" s="12" t="s">
        <v>124</v>
      </c>
      <c r="BF12" s="13"/>
      <c r="BG12" s="13"/>
      <c r="BH12" s="14"/>
      <c r="BI12" s="12" t="s">
        <v>6</v>
      </c>
      <c r="BJ12" s="13"/>
      <c r="BK12" s="13"/>
      <c r="BL12" s="14"/>
      <c r="BM12" s="12" t="s">
        <v>7</v>
      </c>
      <c r="BN12" s="13"/>
      <c r="BO12" s="13"/>
      <c r="BP12" s="14"/>
      <c r="BQ12" s="12" t="s">
        <v>11</v>
      </c>
      <c r="BR12" s="13"/>
      <c r="BS12" s="13"/>
      <c r="BT12" s="14"/>
      <c r="BU12" s="12" t="s">
        <v>124</v>
      </c>
      <c r="BV12" s="13"/>
      <c r="BW12" s="13"/>
      <c r="BX12" s="14"/>
      <c r="BY12" s="12" t="s">
        <v>113</v>
      </c>
      <c r="BZ12" s="13"/>
      <c r="CA12" s="13"/>
      <c r="CB12" s="14"/>
      <c r="CC12" s="12" t="s">
        <v>123</v>
      </c>
      <c r="CD12" s="13"/>
      <c r="CE12" s="13"/>
      <c r="CF12" s="14"/>
      <c r="CG12" s="12" t="s">
        <v>12</v>
      </c>
      <c r="CH12" s="13"/>
      <c r="CI12" s="13"/>
      <c r="CJ12" s="14"/>
      <c r="CK12" s="12" t="s">
        <v>9</v>
      </c>
      <c r="CL12" s="13"/>
      <c r="CM12" s="13"/>
      <c r="CN12" s="14"/>
      <c r="CO12" s="12" t="s">
        <v>5</v>
      </c>
      <c r="CP12" s="13"/>
      <c r="CQ12" s="13"/>
      <c r="CR12" s="14"/>
      <c r="CS12" s="12"/>
      <c r="CT12" s="13"/>
      <c r="CU12" s="13"/>
      <c r="CV12" s="14"/>
      <c r="CW12" s="12"/>
      <c r="CX12" s="13"/>
      <c r="CY12" s="13"/>
      <c r="CZ12" s="14"/>
    </row>
    <row r="13" spans="2:104" ht="20.100000000000001" customHeight="1" x14ac:dyDescent="0.35">
      <c r="B13" s="63">
        <v>5</v>
      </c>
      <c r="C13" s="45" t="s">
        <v>9</v>
      </c>
      <c r="D13" s="46">
        <f>SUM(P22+T28+AF10+AN16+AR22+BH22+BT28+BX10+CJ40+CN16)</f>
        <v>42</v>
      </c>
      <c r="E13" s="2">
        <f>SUM(O22+S28+AE10+AM16+AQ22+BG22+BS28+BW10+CI40+CM16)</f>
        <v>1632</v>
      </c>
      <c r="F13" s="106">
        <f>SUM(N22+R28+AD10+AL16+AP22+BF22+BR28+BV10+CH40+CL16)</f>
        <v>2</v>
      </c>
      <c r="G13" s="60"/>
      <c r="H13" s="51"/>
      <c r="I13" s="15"/>
      <c r="J13" s="13" t="s">
        <v>134</v>
      </c>
      <c r="K13" s="9">
        <v>367</v>
      </c>
      <c r="L13" s="16">
        <v>14</v>
      </c>
      <c r="M13" s="12"/>
      <c r="N13" s="13" t="s">
        <v>35</v>
      </c>
      <c r="O13" s="13">
        <v>392</v>
      </c>
      <c r="P13" s="14">
        <v>2</v>
      </c>
      <c r="Q13" s="12"/>
      <c r="R13" s="13"/>
      <c r="S13" s="13"/>
      <c r="T13" s="14"/>
      <c r="U13" s="12"/>
      <c r="V13" s="13"/>
      <c r="W13" s="13"/>
      <c r="X13" s="14"/>
      <c r="Y13" s="12"/>
      <c r="Z13" s="13"/>
      <c r="AA13" s="13"/>
      <c r="AB13" s="14"/>
      <c r="AC13" s="12"/>
      <c r="AD13" s="13"/>
      <c r="AE13" s="13"/>
      <c r="AF13" s="14"/>
      <c r="AG13" s="12"/>
      <c r="AH13" s="13"/>
      <c r="AI13" s="13"/>
      <c r="AJ13" s="14"/>
      <c r="AK13" s="12"/>
      <c r="AL13" s="13"/>
      <c r="AM13" s="13"/>
      <c r="AN13" s="14"/>
      <c r="AO13" s="12"/>
      <c r="AP13" s="13"/>
      <c r="AQ13" s="13"/>
      <c r="AR13" s="14"/>
      <c r="AS13" s="12"/>
      <c r="AT13" s="13"/>
      <c r="AU13" s="13"/>
      <c r="AV13" s="14"/>
      <c r="AW13" s="12"/>
      <c r="AX13" s="13"/>
      <c r="AY13" s="13"/>
      <c r="AZ13" s="14"/>
      <c r="BA13" s="12"/>
      <c r="BB13" s="13"/>
      <c r="BC13" s="13"/>
      <c r="BD13" s="14"/>
      <c r="BE13" s="12"/>
      <c r="BF13" s="13"/>
      <c r="BG13" s="13"/>
      <c r="BH13" s="14"/>
      <c r="BI13" s="12"/>
      <c r="BJ13" s="13"/>
      <c r="BK13" s="13"/>
      <c r="BL13" s="14"/>
      <c r="BM13" s="12"/>
      <c r="BN13" s="13"/>
      <c r="BO13" s="13"/>
      <c r="BP13" s="14"/>
      <c r="BQ13" s="12"/>
      <c r="BR13" s="13"/>
      <c r="BS13" s="13"/>
      <c r="BT13" s="14"/>
      <c r="BU13" s="12"/>
      <c r="BV13" s="13"/>
      <c r="BW13" s="13"/>
      <c r="BX13" s="14"/>
      <c r="BY13" s="12"/>
      <c r="BZ13" s="13"/>
      <c r="CA13" s="13"/>
      <c r="CB13" s="14"/>
      <c r="CC13" s="12"/>
      <c r="CD13" s="13"/>
      <c r="CE13" s="13"/>
      <c r="CF13" s="14"/>
      <c r="CG13" s="12"/>
      <c r="CH13" s="13"/>
      <c r="CI13" s="13"/>
      <c r="CJ13" s="14"/>
      <c r="CK13" s="12"/>
      <c r="CL13" s="13"/>
      <c r="CM13" s="13"/>
      <c r="CN13" s="14"/>
      <c r="CO13" s="12"/>
      <c r="CP13" s="13"/>
      <c r="CQ13" s="13"/>
      <c r="CR13" s="14"/>
      <c r="CS13" s="12"/>
      <c r="CT13" s="13"/>
      <c r="CU13" s="13"/>
      <c r="CV13" s="14"/>
      <c r="CW13" s="12"/>
      <c r="CX13" s="13"/>
      <c r="CY13" s="13"/>
      <c r="CZ13" s="14"/>
    </row>
    <row r="14" spans="2:104" ht="20.100000000000001" customHeight="1" x14ac:dyDescent="0.35">
      <c r="B14" s="64">
        <v>6</v>
      </c>
      <c r="C14" s="45" t="s">
        <v>10</v>
      </c>
      <c r="D14" s="44">
        <f>SUM(P16+T22+AJ22+AV28+AZ16+BL34+BP28+CB22+CN40+CR10)</f>
        <v>48</v>
      </c>
      <c r="E14" s="3">
        <f>SUM(O16+S22+AI22+AU28+AY16+BK34+BO28+CA22+CM40+CQ10)</f>
        <v>1553</v>
      </c>
      <c r="F14" s="223">
        <f>SUM(N16+R22+AH22+AT28+AX16+BJ34+BN28+CL40+CP10)</f>
        <v>0</v>
      </c>
      <c r="G14" s="58"/>
      <c r="H14" s="51"/>
      <c r="I14" s="15"/>
      <c r="J14" s="9" t="s">
        <v>119</v>
      </c>
      <c r="K14" s="9">
        <v>394</v>
      </c>
      <c r="L14" s="16">
        <v>13</v>
      </c>
      <c r="M14" s="15"/>
      <c r="N14" s="9" t="s">
        <v>35</v>
      </c>
      <c r="O14" s="9">
        <v>454</v>
      </c>
      <c r="P14" s="16">
        <v>2</v>
      </c>
      <c r="Q14" s="15"/>
      <c r="R14" s="9"/>
      <c r="S14" s="9"/>
      <c r="T14" s="16"/>
      <c r="U14" s="15"/>
      <c r="V14" s="9"/>
      <c r="W14" s="9"/>
      <c r="X14" s="16"/>
      <c r="Y14" s="15"/>
      <c r="Z14" s="9"/>
      <c r="AA14" s="9"/>
      <c r="AB14" s="16"/>
      <c r="AC14" s="15"/>
      <c r="AD14" s="9"/>
      <c r="AE14" s="9"/>
      <c r="AF14" s="16"/>
      <c r="AG14" s="15"/>
      <c r="AH14" s="9"/>
      <c r="AI14" s="9"/>
      <c r="AJ14" s="16"/>
      <c r="AK14" s="15"/>
      <c r="AL14" s="9"/>
      <c r="AM14" s="9"/>
      <c r="AN14" s="16"/>
      <c r="AO14" s="15"/>
      <c r="AP14" s="9"/>
      <c r="AQ14" s="9"/>
      <c r="AR14" s="16"/>
      <c r="AS14" s="15"/>
      <c r="AT14" s="9"/>
      <c r="AU14" s="9"/>
      <c r="AV14" s="16"/>
      <c r="AW14" s="15"/>
      <c r="AX14" s="9"/>
      <c r="AY14" s="9"/>
      <c r="AZ14" s="16"/>
      <c r="BA14" s="15"/>
      <c r="BB14" s="9"/>
      <c r="BC14" s="9"/>
      <c r="BD14" s="16"/>
      <c r="BE14" s="15"/>
      <c r="BF14" s="9"/>
      <c r="BG14" s="9"/>
      <c r="BH14" s="16"/>
      <c r="BI14" s="15"/>
      <c r="BJ14" s="9"/>
      <c r="BK14" s="9"/>
      <c r="BL14" s="16"/>
      <c r="BM14" s="15"/>
      <c r="BN14" s="9"/>
      <c r="BO14" s="9"/>
      <c r="BP14" s="16"/>
      <c r="BQ14" s="15"/>
      <c r="BR14" s="9"/>
      <c r="BS14" s="9"/>
      <c r="BT14" s="16"/>
      <c r="BU14" s="15"/>
      <c r="BV14" s="9"/>
      <c r="BW14" s="9"/>
      <c r="BX14" s="16"/>
      <c r="BY14" s="15"/>
      <c r="BZ14" s="9"/>
      <c r="CA14" s="9"/>
      <c r="CB14" s="16"/>
      <c r="CC14" s="15"/>
      <c r="CD14" s="9"/>
      <c r="CE14" s="9"/>
      <c r="CF14" s="16"/>
      <c r="CG14" s="15"/>
      <c r="CH14" s="9"/>
      <c r="CI14" s="9"/>
      <c r="CJ14" s="16"/>
      <c r="CK14" s="15"/>
      <c r="CL14" s="9"/>
      <c r="CM14" s="9"/>
      <c r="CN14" s="16"/>
      <c r="CO14" s="15"/>
      <c r="CP14" s="9"/>
      <c r="CQ14" s="9"/>
      <c r="CR14" s="16"/>
      <c r="CS14" s="15"/>
      <c r="CT14" s="9"/>
      <c r="CU14" s="9"/>
      <c r="CV14" s="16"/>
      <c r="CW14" s="15"/>
      <c r="CX14" s="9"/>
      <c r="CY14" s="9"/>
      <c r="CZ14" s="16"/>
    </row>
    <row r="15" spans="2:104" ht="20.100000000000001" customHeight="1" x14ac:dyDescent="0.35">
      <c r="B15" s="63">
        <v>2</v>
      </c>
      <c r="C15" s="45" t="s">
        <v>113</v>
      </c>
      <c r="D15" s="44">
        <f>SUM(L22+X40+AB10+AN34+AV40+BT10+CB16+CJ34+CN34+CR28)</f>
        <v>46</v>
      </c>
      <c r="E15" s="2">
        <f>SUM(K22+W40+AA10+AM34+AU40+BS10+CA16+CI34+CM34+CQ28)</f>
        <v>1537</v>
      </c>
      <c r="F15" s="106">
        <f>SUM(J22+V40+Z10+AL34+AT40+BB10+BR10+BZ16+CH34+CL34+CP28)</f>
        <v>0</v>
      </c>
      <c r="G15" s="60"/>
      <c r="H15" s="51"/>
      <c r="I15" s="12"/>
      <c r="J15" s="9" t="s">
        <v>20</v>
      </c>
      <c r="K15" s="13">
        <v>374</v>
      </c>
      <c r="L15" s="14">
        <v>10</v>
      </c>
      <c r="M15" s="15"/>
      <c r="N15" s="9" t="s">
        <v>36</v>
      </c>
      <c r="O15" s="9">
        <v>403</v>
      </c>
      <c r="P15" s="16">
        <v>15</v>
      </c>
      <c r="Q15" s="15"/>
      <c r="R15" s="9"/>
      <c r="S15" s="9"/>
      <c r="T15" s="16"/>
      <c r="U15" s="15"/>
      <c r="V15" s="9"/>
      <c r="W15" s="9"/>
      <c r="X15" s="16"/>
      <c r="Y15" s="15"/>
      <c r="Z15" s="9"/>
      <c r="AA15" s="9"/>
      <c r="AB15" s="16"/>
      <c r="AC15" s="15"/>
      <c r="AD15" s="9"/>
      <c r="AE15" s="9"/>
      <c r="AF15" s="16"/>
      <c r="AG15" s="15"/>
      <c r="AH15" s="9"/>
      <c r="AI15" s="9"/>
      <c r="AJ15" s="16"/>
      <c r="AK15" s="15"/>
      <c r="AL15" s="9"/>
      <c r="AM15" s="9"/>
      <c r="AN15" s="16"/>
      <c r="AO15" s="15"/>
      <c r="AP15" s="9"/>
      <c r="AQ15" s="9"/>
      <c r="AR15" s="16"/>
      <c r="AS15" s="15"/>
      <c r="AT15" s="9"/>
      <c r="AU15" s="9"/>
      <c r="AV15" s="16"/>
      <c r="AW15" s="15"/>
      <c r="AX15" s="9"/>
      <c r="AY15" s="9"/>
      <c r="AZ15" s="16"/>
      <c r="BA15" s="15"/>
      <c r="BB15" s="9"/>
      <c r="BC15" s="9"/>
      <c r="BD15" s="16"/>
      <c r="BE15" s="15"/>
      <c r="BF15" s="9"/>
      <c r="BG15" s="9"/>
      <c r="BH15" s="16"/>
      <c r="BI15" s="15"/>
      <c r="BJ15" s="9"/>
      <c r="BK15" s="9"/>
      <c r="BL15" s="16"/>
      <c r="BM15" s="15"/>
      <c r="BN15" s="9"/>
      <c r="BO15" s="9"/>
      <c r="BP15" s="16"/>
      <c r="BQ15" s="15"/>
      <c r="BR15" s="9"/>
      <c r="BS15" s="9"/>
      <c r="BT15" s="16"/>
      <c r="BU15" s="15"/>
      <c r="BV15" s="9"/>
      <c r="BW15" s="9"/>
      <c r="BX15" s="16"/>
      <c r="BY15" s="15"/>
      <c r="BZ15" s="9"/>
      <c r="CA15" s="9"/>
      <c r="CB15" s="16"/>
      <c r="CC15" s="15"/>
      <c r="CD15" s="9"/>
      <c r="CE15" s="9"/>
      <c r="CF15" s="16"/>
      <c r="CG15" s="15"/>
      <c r="CH15" s="9"/>
      <c r="CI15" s="9"/>
      <c r="CJ15" s="16"/>
      <c r="CK15" s="15"/>
      <c r="CL15" s="9"/>
      <c r="CM15" s="9"/>
      <c r="CN15" s="16"/>
      <c r="CO15" s="15"/>
      <c r="CP15" s="9"/>
      <c r="CQ15" s="9"/>
      <c r="CR15" s="16"/>
      <c r="CS15" s="15"/>
      <c r="CT15" s="9"/>
      <c r="CU15" s="9"/>
      <c r="CV15" s="16"/>
      <c r="CW15" s="15"/>
      <c r="CX15" s="9"/>
      <c r="CY15" s="9"/>
      <c r="CZ15" s="16"/>
    </row>
    <row r="16" spans="2:104" ht="20.100000000000001" customHeight="1" thickBot="1" x14ac:dyDescent="0.4">
      <c r="B16" s="65">
        <v>7</v>
      </c>
      <c r="C16" s="66" t="s">
        <v>11</v>
      </c>
      <c r="D16" s="67">
        <f>SUM(T16+AF22+AJ28+AV10+AZ40+BL10+BT16+BX22+CJ28+CN10)</f>
        <v>0</v>
      </c>
      <c r="E16" s="68">
        <f>SUM(S16+AE22+AI28+AU10+AY40+BK10+BS16+BW22+CI28+CM10)</f>
        <v>0</v>
      </c>
      <c r="F16" s="107">
        <f>SUM(R16+AD22+AH28+AT10+AX40+BJ10+BR16+BV22+CH28+CL10)</f>
        <v>0</v>
      </c>
      <c r="G16" s="69"/>
      <c r="H16" s="51"/>
      <c r="I16" s="20"/>
      <c r="J16" s="21">
        <v>0</v>
      </c>
      <c r="K16" s="22">
        <f>SUM(K12+K13+K14+K15)</f>
        <v>1539</v>
      </c>
      <c r="L16" s="23">
        <f>SUM(L12+L13+L14+L15)</f>
        <v>48</v>
      </c>
      <c r="M16" s="20"/>
      <c r="N16" s="21">
        <v>0</v>
      </c>
      <c r="O16" s="22">
        <f>SUM(O12+O13+O14+O15)</f>
        <v>1553</v>
      </c>
      <c r="P16" s="23">
        <f>SUM(P12+P13+P14+P15)</f>
        <v>48</v>
      </c>
      <c r="Q16" s="20"/>
      <c r="R16" s="21">
        <v>0</v>
      </c>
      <c r="S16" s="30">
        <f>SUM(S12+S13+S14+S15)</f>
        <v>0</v>
      </c>
      <c r="T16" s="23">
        <f>SUM(T12+T13+T14+T15)</f>
        <v>0</v>
      </c>
      <c r="U16" s="20"/>
      <c r="V16" s="21">
        <v>0</v>
      </c>
      <c r="W16" s="30">
        <f>SUM(W12+W13+W14+W15)</f>
        <v>0</v>
      </c>
      <c r="X16" s="23">
        <f>SUM(X12+X13+X14+X15)</f>
        <v>0</v>
      </c>
      <c r="Y16" s="20"/>
      <c r="Z16" s="21">
        <v>0</v>
      </c>
      <c r="AA16" s="30">
        <f>SUM(AA12+AA13+AA14+AA15)</f>
        <v>0</v>
      </c>
      <c r="AB16" s="23">
        <f>SUM(AB12+AB13+AB14+AB15)</f>
        <v>0</v>
      </c>
      <c r="AC16" s="20"/>
      <c r="AD16" s="21">
        <v>0</v>
      </c>
      <c r="AE16" s="22">
        <f>SUM(AE12+AE13+AE14+AE15)</f>
        <v>0</v>
      </c>
      <c r="AF16" s="23">
        <f>SUM(AF12+AF13+AF14+AF15)</f>
        <v>0</v>
      </c>
      <c r="AG16" s="20"/>
      <c r="AH16" s="21">
        <v>0</v>
      </c>
      <c r="AI16" s="30">
        <f>SUM(AI12+AI13+AI14+AI15)</f>
        <v>0</v>
      </c>
      <c r="AJ16" s="23">
        <f>SUM(AJ12+AJ13+AJ14+AJ15)</f>
        <v>0</v>
      </c>
      <c r="AK16" s="20"/>
      <c r="AL16" s="21">
        <v>0</v>
      </c>
      <c r="AM16" s="22">
        <f>SUM(AM12+AM13+AM14+AM15)</f>
        <v>0</v>
      </c>
      <c r="AN16" s="23">
        <f>SUM(AN12+AN13+AN14+AN15)</f>
        <v>0</v>
      </c>
      <c r="AO16" s="20"/>
      <c r="AP16" s="21">
        <v>0</v>
      </c>
      <c r="AQ16" s="30">
        <f>SUM(AQ12+AQ13+AQ14+AQ15)</f>
        <v>0</v>
      </c>
      <c r="AR16" s="23">
        <f>SUM(AR12+AR13+AR14+AR15)</f>
        <v>0</v>
      </c>
      <c r="AS16" s="20"/>
      <c r="AT16" s="21">
        <v>0</v>
      </c>
      <c r="AU16" s="22">
        <f>SUM(AU12+AU13+AU14+AU15)</f>
        <v>0</v>
      </c>
      <c r="AV16" s="23">
        <f>SUM(AV12+AV13+AV14+AV15)</f>
        <v>0</v>
      </c>
      <c r="AW16" s="20"/>
      <c r="AX16" s="21">
        <v>0</v>
      </c>
      <c r="AY16" s="22">
        <f>SUM(AY12+AY13+AY14+AY15)</f>
        <v>0</v>
      </c>
      <c r="AZ16" s="23">
        <f>SUM(AZ12+AZ13+AZ14+AZ15)</f>
        <v>0</v>
      </c>
      <c r="BA16" s="20"/>
      <c r="BB16" s="21">
        <v>0</v>
      </c>
      <c r="BC16" s="30">
        <f>SUM(BC12+BC13+BC14+BC15)</f>
        <v>0</v>
      </c>
      <c r="BD16" s="23">
        <f>SUM(BD12+BD13+BD14+BD15)</f>
        <v>0</v>
      </c>
      <c r="BE16" s="20"/>
      <c r="BF16" s="21">
        <v>0</v>
      </c>
      <c r="BG16" s="22">
        <f>SUM(BG12+BG13+BG14+BG15)</f>
        <v>0</v>
      </c>
      <c r="BH16" s="23">
        <f>SUM(BH12+BH13+BH14+BH15)</f>
        <v>0</v>
      </c>
      <c r="BI16" s="20"/>
      <c r="BJ16" s="21">
        <v>0</v>
      </c>
      <c r="BK16" s="30">
        <f>SUM(BK12+BK13+BK14+BK15)</f>
        <v>0</v>
      </c>
      <c r="BL16" s="23">
        <f>SUM(BL12+BL13+BL14+BL15)</f>
        <v>0</v>
      </c>
      <c r="BM16" s="20"/>
      <c r="BN16" s="21">
        <v>0</v>
      </c>
      <c r="BO16" s="22">
        <f>SUM(BO12+BO13+BO14+BO15)</f>
        <v>0</v>
      </c>
      <c r="BP16" s="23">
        <f>SUM(BP12+BP13+BP14+BP15)</f>
        <v>0</v>
      </c>
      <c r="BQ16" s="20"/>
      <c r="BR16" s="21">
        <v>0</v>
      </c>
      <c r="BS16" s="22">
        <f>SUM(BS12+BS13+BS14+BS15)</f>
        <v>0</v>
      </c>
      <c r="BT16" s="23">
        <f>SUM(BT12+BT13+BT14+BT15)</f>
        <v>0</v>
      </c>
      <c r="BU16" s="20"/>
      <c r="BV16" s="21">
        <v>0</v>
      </c>
      <c r="BW16" s="22">
        <f>SUM(BW12+BW13+BW14+BW15)</f>
        <v>0</v>
      </c>
      <c r="BX16" s="23">
        <f>SUM(BX12+BX13+BX14+BX15)</f>
        <v>0</v>
      </c>
      <c r="BY16" s="20"/>
      <c r="BZ16" s="21">
        <v>0</v>
      </c>
      <c r="CA16" s="22">
        <f>SUM(CA12+CA13+CA14+CA15)</f>
        <v>0</v>
      </c>
      <c r="CB16" s="23">
        <f>SUM(CB12+CB13+CB14+CB15)</f>
        <v>0</v>
      </c>
      <c r="CC16" s="20"/>
      <c r="CD16" s="21">
        <v>0</v>
      </c>
      <c r="CE16" s="30">
        <f>SUM(CE12+CE13+CE14+CE15)</f>
        <v>0</v>
      </c>
      <c r="CF16" s="23">
        <f>SUM(CF12+CF13+CF14+CF15)</f>
        <v>0</v>
      </c>
      <c r="CG16" s="20"/>
      <c r="CH16" s="21">
        <v>0</v>
      </c>
      <c r="CI16" s="22">
        <f>SUM(CI12+CI13+CI14+CI15)</f>
        <v>0</v>
      </c>
      <c r="CJ16" s="23">
        <f>SUM(CJ12+CJ13+CJ14+CJ15)</f>
        <v>0</v>
      </c>
      <c r="CK16" s="20"/>
      <c r="CL16" s="21">
        <v>0</v>
      </c>
      <c r="CM16" s="22">
        <f>SUM(CM12+CM13+CM14+CM15)</f>
        <v>0</v>
      </c>
      <c r="CN16" s="23">
        <f>SUM(CN12+CN13+CN14+CN15)</f>
        <v>0</v>
      </c>
      <c r="CO16" s="20"/>
      <c r="CP16" s="21">
        <v>0</v>
      </c>
      <c r="CQ16" s="30">
        <f>SUM(CQ12+CQ13+CQ14+CQ15)</f>
        <v>0</v>
      </c>
      <c r="CR16" s="23">
        <f>SUM(CR12+CR13+CR14+CR15)</f>
        <v>0</v>
      </c>
      <c r="CS16" s="20"/>
      <c r="CT16" s="21">
        <v>0</v>
      </c>
      <c r="CU16" s="22">
        <f>SUM(CU12+CU13+CU14+CU15)</f>
        <v>0</v>
      </c>
      <c r="CV16" s="23">
        <f>SUM(CV12+CV13+CV14+CV15)</f>
        <v>0</v>
      </c>
      <c r="CW16" s="20"/>
      <c r="CX16" s="21">
        <v>0</v>
      </c>
      <c r="CY16" s="22">
        <f>SUM(CY12+CY13+CY14+CY15)</f>
        <v>0</v>
      </c>
      <c r="CZ16" s="23">
        <f>SUM(CZ12+CZ13+CZ14+CZ15)</f>
        <v>0</v>
      </c>
    </row>
    <row r="17" spans="2:104" ht="20.100000000000001" customHeight="1" thickTop="1" x14ac:dyDescent="0.25"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</row>
    <row r="18" spans="2:104" s="7" customFormat="1" ht="20.100000000000001" customHeight="1" x14ac:dyDescent="0.25">
      <c r="F18" s="10"/>
      <c r="H18" s="50"/>
      <c r="I18" s="24" t="s">
        <v>113</v>
      </c>
      <c r="J18" s="25" t="s">
        <v>68</v>
      </c>
      <c r="K18" s="25">
        <v>401</v>
      </c>
      <c r="L18" s="26">
        <v>9</v>
      </c>
      <c r="M18" s="24" t="s">
        <v>9</v>
      </c>
      <c r="N18" s="25" t="s">
        <v>57</v>
      </c>
      <c r="O18" s="25">
        <v>351</v>
      </c>
      <c r="P18" s="26">
        <v>13</v>
      </c>
      <c r="Q18" s="24" t="s">
        <v>114</v>
      </c>
      <c r="R18" s="25"/>
      <c r="S18" s="25"/>
      <c r="T18" s="26"/>
      <c r="U18" s="24" t="s">
        <v>123</v>
      </c>
      <c r="V18" s="25"/>
      <c r="W18" s="25"/>
      <c r="X18" s="26"/>
      <c r="Y18" s="24" t="s">
        <v>5</v>
      </c>
      <c r="Z18" s="25"/>
      <c r="AA18" s="25"/>
      <c r="AB18" s="26"/>
      <c r="AC18" s="24" t="s">
        <v>11</v>
      </c>
      <c r="AD18" s="25"/>
      <c r="AE18" s="25"/>
      <c r="AF18" s="26"/>
      <c r="AG18" s="24" t="s">
        <v>10</v>
      </c>
      <c r="AH18" s="25"/>
      <c r="AI18" s="25"/>
      <c r="AJ18" s="26"/>
      <c r="AK18" s="24" t="s">
        <v>6</v>
      </c>
      <c r="AL18" s="25"/>
      <c r="AM18" s="25"/>
      <c r="AN18" s="26"/>
      <c r="AO18" s="24" t="s">
        <v>116</v>
      </c>
      <c r="AP18" s="25"/>
      <c r="AQ18" s="25"/>
      <c r="AR18" s="26"/>
      <c r="AS18" s="24" t="s">
        <v>12</v>
      </c>
      <c r="AT18" s="25"/>
      <c r="AU18" s="25"/>
      <c r="AV18" s="26"/>
      <c r="AW18" s="24" t="s">
        <v>7</v>
      </c>
      <c r="AX18" s="25"/>
      <c r="AY18" s="25"/>
      <c r="AZ18" s="26"/>
      <c r="BA18" s="24" t="s">
        <v>5</v>
      </c>
      <c r="BB18" s="25"/>
      <c r="BC18" s="25"/>
      <c r="BD18" s="26"/>
      <c r="BE18" s="24" t="s">
        <v>9</v>
      </c>
      <c r="BF18" s="25"/>
      <c r="BG18" s="25"/>
      <c r="BH18" s="26"/>
      <c r="BI18" s="24" t="s">
        <v>12</v>
      </c>
      <c r="BJ18" s="25"/>
      <c r="BK18" s="25"/>
      <c r="BL18" s="26"/>
      <c r="BM18" s="24" t="s">
        <v>123</v>
      </c>
      <c r="BN18" s="25"/>
      <c r="BO18" s="25"/>
      <c r="BP18" s="26"/>
      <c r="BQ18" s="24" t="s">
        <v>8</v>
      </c>
      <c r="BR18" s="25"/>
      <c r="BS18" s="25"/>
      <c r="BT18" s="26"/>
      <c r="BU18" s="24" t="s">
        <v>11</v>
      </c>
      <c r="BV18" s="25"/>
      <c r="BW18" s="25"/>
      <c r="BX18" s="26"/>
      <c r="BY18" s="24" t="s">
        <v>10</v>
      </c>
      <c r="BZ18" s="25"/>
      <c r="CA18" s="25"/>
      <c r="CB18" s="26"/>
      <c r="CC18" s="24" t="s">
        <v>6</v>
      </c>
      <c r="CD18" s="25"/>
      <c r="CE18" s="25"/>
      <c r="CF18" s="26"/>
      <c r="CG18" s="24" t="s">
        <v>8</v>
      </c>
      <c r="CH18" s="25"/>
      <c r="CI18" s="25"/>
      <c r="CJ18" s="26"/>
      <c r="CK18" s="24" t="s">
        <v>12</v>
      </c>
      <c r="CL18" s="25"/>
      <c r="CM18" s="25"/>
      <c r="CN18" s="26"/>
      <c r="CO18" s="24" t="s">
        <v>7</v>
      </c>
      <c r="CP18" s="25"/>
      <c r="CQ18" s="25"/>
      <c r="CR18" s="26"/>
      <c r="CS18" s="24"/>
      <c r="CT18" s="25"/>
      <c r="CU18" s="25"/>
      <c r="CV18" s="26"/>
      <c r="CW18" s="24"/>
      <c r="CX18" s="25"/>
      <c r="CY18" s="25"/>
      <c r="CZ18" s="26"/>
    </row>
    <row r="19" spans="2:104" s="7" customFormat="1" ht="20.100000000000001" customHeight="1" thickBot="1" x14ac:dyDescent="0.3">
      <c r="B19" s="7" t="s">
        <v>138</v>
      </c>
      <c r="F19" s="10"/>
      <c r="H19" s="50"/>
      <c r="I19" s="15"/>
      <c r="J19" s="9" t="s">
        <v>118</v>
      </c>
      <c r="K19" s="9">
        <v>374</v>
      </c>
      <c r="L19" s="16">
        <v>14</v>
      </c>
      <c r="M19" s="15"/>
      <c r="N19" s="9" t="s">
        <v>42</v>
      </c>
      <c r="O19" s="9">
        <v>448</v>
      </c>
      <c r="P19" s="16">
        <v>5</v>
      </c>
      <c r="Q19" s="15"/>
      <c r="R19" s="9"/>
      <c r="S19" s="9"/>
      <c r="T19" s="16"/>
      <c r="U19" s="15"/>
      <c r="V19" s="9"/>
      <c r="W19" s="9"/>
      <c r="X19" s="16"/>
      <c r="Y19" s="15"/>
      <c r="Z19" s="9"/>
      <c r="AA19" s="9"/>
      <c r="AB19" s="16"/>
      <c r="AC19" s="15"/>
      <c r="AD19" s="9"/>
      <c r="AE19" s="9"/>
      <c r="AF19" s="16"/>
      <c r="AG19" s="15"/>
      <c r="AH19" s="9"/>
      <c r="AI19" s="9"/>
      <c r="AJ19" s="16"/>
      <c r="AK19" s="15"/>
      <c r="AL19" s="9"/>
      <c r="AM19" s="9"/>
      <c r="AN19" s="16"/>
      <c r="AO19" s="15"/>
      <c r="AP19" s="9"/>
      <c r="AQ19" s="9"/>
      <c r="AR19" s="16"/>
      <c r="AS19" s="15"/>
      <c r="AT19" s="9"/>
      <c r="AU19" s="9"/>
      <c r="AV19" s="16"/>
      <c r="AW19" s="15"/>
      <c r="AX19" s="9"/>
      <c r="AY19" s="9"/>
      <c r="AZ19" s="16"/>
      <c r="BA19" s="15"/>
      <c r="BB19" s="9"/>
      <c r="BC19" s="9"/>
      <c r="BD19" s="16"/>
      <c r="BE19" s="15"/>
      <c r="BF19" s="9"/>
      <c r="BG19" s="9"/>
      <c r="BH19" s="16"/>
      <c r="BI19" s="15"/>
      <c r="BJ19" s="9"/>
      <c r="BK19" s="9"/>
      <c r="BL19" s="16"/>
      <c r="BM19" s="15"/>
      <c r="BN19" s="9"/>
      <c r="BO19" s="9"/>
      <c r="BP19" s="16"/>
      <c r="BQ19" s="15"/>
      <c r="BR19" s="9"/>
      <c r="BS19" s="9"/>
      <c r="BT19" s="16"/>
      <c r="BU19" s="15"/>
      <c r="BV19" s="9"/>
      <c r="BW19" s="9"/>
      <c r="BX19" s="16"/>
      <c r="BY19" s="15"/>
      <c r="BZ19" s="9"/>
      <c r="CA19" s="9"/>
      <c r="CB19" s="16"/>
      <c r="CC19" s="15"/>
      <c r="CD19" s="9"/>
      <c r="CE19" s="9"/>
      <c r="CF19" s="16"/>
      <c r="CG19" s="15"/>
      <c r="CH19" s="9"/>
      <c r="CI19" s="9"/>
      <c r="CJ19" s="16"/>
      <c r="CK19" s="15"/>
      <c r="CL19" s="9"/>
      <c r="CM19" s="9"/>
      <c r="CN19" s="16"/>
      <c r="CO19" s="15"/>
      <c r="CP19" s="9"/>
      <c r="CQ19" s="9"/>
      <c r="CR19" s="16"/>
      <c r="CS19" s="15"/>
      <c r="CT19" s="9"/>
      <c r="CU19" s="9"/>
      <c r="CV19" s="16"/>
      <c r="CW19" s="15"/>
      <c r="CX19" s="9"/>
      <c r="CY19" s="9"/>
      <c r="CZ19" s="16"/>
    </row>
    <row r="20" spans="2:104" s="7" customFormat="1" ht="20.100000000000001" customHeight="1" thickTop="1" thickBot="1" x14ac:dyDescent="0.3">
      <c r="B20" s="72" t="s">
        <v>0</v>
      </c>
      <c r="C20" s="73" t="s">
        <v>1</v>
      </c>
      <c r="D20" s="74" t="s">
        <v>2</v>
      </c>
      <c r="E20" s="75" t="s">
        <v>3</v>
      </c>
      <c r="F20" s="76" t="s">
        <v>13</v>
      </c>
      <c r="G20" s="77" t="s">
        <v>4</v>
      </c>
      <c r="H20" s="56"/>
      <c r="I20" s="15"/>
      <c r="J20" s="9" t="s">
        <v>120</v>
      </c>
      <c r="K20" s="9">
        <v>402</v>
      </c>
      <c r="L20" s="16">
        <v>9</v>
      </c>
      <c r="M20" s="15"/>
      <c r="N20" s="9" t="s">
        <v>135</v>
      </c>
      <c r="O20" s="9">
        <v>398</v>
      </c>
      <c r="P20" s="16">
        <v>13</v>
      </c>
      <c r="Q20" s="15"/>
      <c r="R20" s="9"/>
      <c r="S20" s="9"/>
      <c r="T20" s="16"/>
      <c r="U20" s="15"/>
      <c r="V20" s="9"/>
      <c r="W20" s="9"/>
      <c r="X20" s="16"/>
      <c r="Y20" s="15"/>
      <c r="Z20" s="9"/>
      <c r="AA20" s="9"/>
      <c r="AB20" s="16"/>
      <c r="AC20" s="15"/>
      <c r="AD20" s="9"/>
      <c r="AE20" s="9"/>
      <c r="AF20" s="16"/>
      <c r="AG20" s="15"/>
      <c r="AH20" s="9"/>
      <c r="AI20" s="9"/>
      <c r="AJ20" s="16"/>
      <c r="AK20" s="15"/>
      <c r="AL20" s="9"/>
      <c r="AM20" s="9"/>
      <c r="AN20" s="16"/>
      <c r="AO20" s="15"/>
      <c r="AP20" s="9"/>
      <c r="AQ20" s="9"/>
      <c r="AR20" s="16"/>
      <c r="AS20" s="15"/>
      <c r="AT20" s="9"/>
      <c r="AU20" s="9"/>
      <c r="AV20" s="16"/>
      <c r="AW20" s="15"/>
      <c r="AX20" s="9"/>
      <c r="AY20" s="9"/>
      <c r="AZ20" s="16"/>
      <c r="BA20" s="15"/>
      <c r="BB20" s="9"/>
      <c r="BC20" s="9"/>
      <c r="BD20" s="16"/>
      <c r="BE20" s="15"/>
      <c r="BF20" s="9"/>
      <c r="BG20" s="9"/>
      <c r="BH20" s="16"/>
      <c r="BI20" s="15"/>
      <c r="BJ20" s="9"/>
      <c r="BK20" s="9"/>
      <c r="BL20" s="16"/>
      <c r="BM20" s="15"/>
      <c r="BN20" s="9"/>
      <c r="BO20" s="9"/>
      <c r="BP20" s="16"/>
      <c r="BQ20" s="15"/>
      <c r="BR20" s="9"/>
      <c r="BS20" s="9"/>
      <c r="BT20" s="16"/>
      <c r="BU20" s="15"/>
      <c r="BV20" s="9"/>
      <c r="BW20" s="9"/>
      <c r="BX20" s="16"/>
      <c r="BY20" s="15"/>
      <c r="BZ20" s="9"/>
      <c r="CA20" s="9"/>
      <c r="CB20" s="16"/>
      <c r="CC20" s="15"/>
      <c r="CD20" s="9"/>
      <c r="CE20" s="9"/>
      <c r="CF20" s="16"/>
      <c r="CG20" s="15"/>
      <c r="CH20" s="9"/>
      <c r="CI20" s="9"/>
      <c r="CJ20" s="16"/>
      <c r="CK20" s="15"/>
      <c r="CL20" s="9"/>
      <c r="CM20" s="9"/>
      <c r="CN20" s="16"/>
      <c r="CO20" s="15"/>
      <c r="CP20" s="9"/>
      <c r="CQ20" s="9"/>
      <c r="CR20" s="16"/>
      <c r="CS20" s="15"/>
      <c r="CT20" s="9"/>
      <c r="CU20" s="9"/>
      <c r="CV20" s="16"/>
      <c r="CW20" s="15"/>
      <c r="CX20" s="9"/>
      <c r="CY20" s="9"/>
      <c r="CZ20" s="16"/>
    </row>
    <row r="21" spans="2:104" s="7" customFormat="1" ht="20.100000000000001" customHeight="1" x14ac:dyDescent="0.35">
      <c r="B21" s="61">
        <v>10</v>
      </c>
      <c r="C21" s="171" t="s">
        <v>8</v>
      </c>
      <c r="D21" s="172">
        <v>16</v>
      </c>
      <c r="E21" s="173">
        <v>1831</v>
      </c>
      <c r="F21" s="174">
        <v>2</v>
      </c>
      <c r="G21" s="58" t="s">
        <v>125</v>
      </c>
      <c r="H21" s="51"/>
      <c r="I21" s="15"/>
      <c r="J21" s="9" t="s">
        <v>121</v>
      </c>
      <c r="K21" s="9">
        <v>360</v>
      </c>
      <c r="L21" s="16">
        <v>14</v>
      </c>
      <c r="M21" s="15"/>
      <c r="N21" s="9" t="s">
        <v>40</v>
      </c>
      <c r="O21" s="9">
        <v>435</v>
      </c>
      <c r="P21" s="16">
        <v>11</v>
      </c>
      <c r="Q21" s="15"/>
      <c r="R21" s="9"/>
      <c r="S21" s="9"/>
      <c r="T21" s="16"/>
      <c r="U21" s="15"/>
      <c r="V21" s="9"/>
      <c r="W21" s="9"/>
      <c r="X21" s="16"/>
      <c r="Y21" s="15"/>
      <c r="Z21" s="9"/>
      <c r="AA21" s="9"/>
      <c r="AB21" s="16"/>
      <c r="AC21" s="15"/>
      <c r="AD21" s="9"/>
      <c r="AE21" s="9"/>
      <c r="AF21" s="16"/>
      <c r="AG21" s="15"/>
      <c r="AH21" s="9"/>
      <c r="AI21" s="9"/>
      <c r="AJ21" s="16"/>
      <c r="AK21" s="15"/>
      <c r="AL21" s="9"/>
      <c r="AM21" s="9"/>
      <c r="AN21" s="16"/>
      <c r="AO21" s="15"/>
      <c r="AP21" s="9"/>
      <c r="AQ21" s="9"/>
      <c r="AR21" s="16"/>
      <c r="AS21" s="15"/>
      <c r="AT21" s="9"/>
      <c r="AU21" s="9"/>
      <c r="AV21" s="16"/>
      <c r="AW21" s="15"/>
      <c r="AX21" s="9"/>
      <c r="AY21" s="9"/>
      <c r="AZ21" s="16"/>
      <c r="BA21" s="15"/>
      <c r="BB21" s="9"/>
      <c r="BC21" s="9"/>
      <c r="BD21" s="16"/>
      <c r="BE21" s="15"/>
      <c r="BF21" s="9"/>
      <c r="BG21" s="9"/>
      <c r="BH21" s="16"/>
      <c r="BI21" s="15"/>
      <c r="BJ21" s="9"/>
      <c r="BK21" s="9"/>
      <c r="BL21" s="16"/>
      <c r="BM21" s="15"/>
      <c r="BN21" s="9"/>
      <c r="BO21" s="9"/>
      <c r="BP21" s="16"/>
      <c r="BQ21" s="15"/>
      <c r="BR21" s="9"/>
      <c r="BS21" s="9"/>
      <c r="BT21" s="16"/>
      <c r="BU21" s="15"/>
      <c r="BV21" s="9"/>
      <c r="BW21" s="9"/>
      <c r="BX21" s="16"/>
      <c r="BY21" s="15"/>
      <c r="BZ21" s="9"/>
      <c r="CA21" s="9"/>
      <c r="CB21" s="16"/>
      <c r="CC21" s="15"/>
      <c r="CD21" s="9"/>
      <c r="CE21" s="9"/>
      <c r="CF21" s="16"/>
      <c r="CG21" s="15"/>
      <c r="CH21" s="9"/>
      <c r="CI21" s="9"/>
      <c r="CJ21" s="16"/>
      <c r="CK21" s="15"/>
      <c r="CL21" s="9"/>
      <c r="CM21" s="9"/>
      <c r="CN21" s="16"/>
      <c r="CO21" s="15"/>
      <c r="CP21" s="9"/>
      <c r="CQ21" s="9"/>
      <c r="CR21" s="16"/>
      <c r="CS21" s="15"/>
      <c r="CT21" s="9"/>
      <c r="CU21" s="9"/>
      <c r="CV21" s="16"/>
      <c r="CW21" s="15"/>
      <c r="CX21" s="9"/>
      <c r="CY21" s="9"/>
      <c r="CZ21" s="16"/>
    </row>
    <row r="22" spans="2:104" s="7" customFormat="1" ht="20.100000000000001" customHeight="1" x14ac:dyDescent="0.35">
      <c r="B22" s="59">
        <v>4</v>
      </c>
      <c r="C22" s="175" t="s">
        <v>6</v>
      </c>
      <c r="D22" s="176">
        <v>35</v>
      </c>
      <c r="E22" s="177">
        <v>1831</v>
      </c>
      <c r="F22" s="178">
        <v>2</v>
      </c>
      <c r="G22" s="60" t="s">
        <v>129</v>
      </c>
      <c r="H22" s="51"/>
      <c r="I22" s="15"/>
      <c r="J22" s="27">
        <v>0</v>
      </c>
      <c r="K22" s="13">
        <f>SUM(K18+K19+K20+K21)</f>
        <v>1537</v>
      </c>
      <c r="L22" s="19">
        <f>SUM(L18+L19+L20+L21)</f>
        <v>46</v>
      </c>
      <c r="M22" s="15"/>
      <c r="N22" s="27">
        <v>2</v>
      </c>
      <c r="O22" s="18">
        <f>SUM(O18+O19+O20+O21)</f>
        <v>1632</v>
      </c>
      <c r="P22" s="19">
        <f>SUM(P18+P19+P20+P21)</f>
        <v>42</v>
      </c>
      <c r="Q22" s="15"/>
      <c r="R22" s="27">
        <v>0</v>
      </c>
      <c r="S22" s="18">
        <f>SUM(S18+S19+S20+S21)</f>
        <v>0</v>
      </c>
      <c r="T22" s="19">
        <f>SUM(T18+T19+T20+T21)</f>
        <v>0</v>
      </c>
      <c r="U22" s="15"/>
      <c r="V22" s="27">
        <v>0</v>
      </c>
      <c r="W22" s="18">
        <f>SUM(W18+W19+W20+W21)</f>
        <v>0</v>
      </c>
      <c r="X22" s="19">
        <f>SUM(X18+X19+X20+X21)</f>
        <v>0</v>
      </c>
      <c r="Y22" s="15"/>
      <c r="Z22" s="27">
        <v>0</v>
      </c>
      <c r="AA22" s="13">
        <f>SUM(AA18+AA19+AA20+AA21)</f>
        <v>0</v>
      </c>
      <c r="AB22" s="19">
        <f>SUM(AB18+AB19+AB20+AB21)</f>
        <v>0</v>
      </c>
      <c r="AC22" s="15"/>
      <c r="AD22" s="27">
        <v>0</v>
      </c>
      <c r="AE22" s="18">
        <f>SUM(AE18+AE19+AE20+AE21)</f>
        <v>0</v>
      </c>
      <c r="AF22" s="19">
        <f>SUM(AF18+AF19+AF20+AF21)</f>
        <v>0</v>
      </c>
      <c r="AG22" s="15"/>
      <c r="AH22" s="27">
        <v>0</v>
      </c>
      <c r="AI22" s="13">
        <f>SUM(AI18+AI19+AI20+AI21)</f>
        <v>0</v>
      </c>
      <c r="AJ22" s="19">
        <f>SUM(AJ18+AJ19+AJ20+AJ21)</f>
        <v>0</v>
      </c>
      <c r="AK22" s="15"/>
      <c r="AL22" s="27">
        <v>0</v>
      </c>
      <c r="AM22" s="13">
        <f>SUM(AM18+AM19+AM20+AM21)</f>
        <v>0</v>
      </c>
      <c r="AN22" s="19">
        <f>SUM(AN18+AN19+AN20+AN21)</f>
        <v>0</v>
      </c>
      <c r="AO22" s="15"/>
      <c r="AP22" s="27">
        <v>0</v>
      </c>
      <c r="AQ22" s="13">
        <f>SUM(AQ18+AQ19+AQ20+AQ21)</f>
        <v>0</v>
      </c>
      <c r="AR22" s="19">
        <f>SUM(AR18+AR19+AR20+AR21)</f>
        <v>0</v>
      </c>
      <c r="AS22" s="15"/>
      <c r="AT22" s="27">
        <v>0</v>
      </c>
      <c r="AU22" s="13">
        <f>SUM(AU18+AU19+AU20+AU21)</f>
        <v>0</v>
      </c>
      <c r="AV22" s="19">
        <f>SUM(AV18+AV19+AV20+AV21)</f>
        <v>0</v>
      </c>
      <c r="AW22" s="15"/>
      <c r="AX22" s="27">
        <v>0</v>
      </c>
      <c r="AY22" s="18">
        <f>SUM(AY18+AY19+AY20+AY21)</f>
        <v>0</v>
      </c>
      <c r="AZ22" s="19">
        <f>SUM(AZ18+AZ19+AZ20+AZ21)</f>
        <v>0</v>
      </c>
      <c r="BA22" s="15"/>
      <c r="BB22" s="27">
        <v>0</v>
      </c>
      <c r="BC22" s="13">
        <f>SUM(BC18+BC19+BC20+BC21)</f>
        <v>0</v>
      </c>
      <c r="BD22" s="19">
        <f>SUM(BD18+BD19+BD20+BD21)</f>
        <v>0</v>
      </c>
      <c r="BE22" s="15"/>
      <c r="BF22" s="27">
        <v>0</v>
      </c>
      <c r="BG22" s="13">
        <f>SUM(BG18+BG19+BG20+BG21)</f>
        <v>0</v>
      </c>
      <c r="BH22" s="19">
        <f>SUM(BH18+BH19+BH20+BH21)</f>
        <v>0</v>
      </c>
      <c r="BI22" s="15"/>
      <c r="BJ22" s="27">
        <v>0</v>
      </c>
      <c r="BK22" s="13">
        <f>SUM(BK18+BK19+BK20+BK21)</f>
        <v>0</v>
      </c>
      <c r="BL22" s="19">
        <f>SUM(BL18+BL19+BL20+BL21)</f>
        <v>0</v>
      </c>
      <c r="BM22" s="15"/>
      <c r="BN22" s="27">
        <v>0</v>
      </c>
      <c r="BO22" s="18">
        <f>SUM(BO18+BO19+BO20+BO21)</f>
        <v>0</v>
      </c>
      <c r="BP22" s="19">
        <f>SUM(BP18+BP19+BP20+BP21)</f>
        <v>0</v>
      </c>
      <c r="BQ22" s="15"/>
      <c r="BR22" s="27">
        <v>0</v>
      </c>
      <c r="BS22" s="13">
        <f>SUM(BS18+BS19+BS20+BS21)</f>
        <v>0</v>
      </c>
      <c r="BT22" s="19">
        <f>SUM(BT18+BT19+BT20+BT21)</f>
        <v>0</v>
      </c>
      <c r="BU22" s="15"/>
      <c r="BV22" s="27">
        <v>0</v>
      </c>
      <c r="BW22" s="13">
        <f>SUM(BW18+BW19+BW20+BW21)</f>
        <v>0</v>
      </c>
      <c r="BX22" s="19">
        <f>SUM(BX18+BX19+BX20+BX21)</f>
        <v>0</v>
      </c>
      <c r="BY22" s="15"/>
      <c r="BZ22" s="27">
        <v>0</v>
      </c>
      <c r="CA22" s="13">
        <f>SUM(CA18+CA19+CA20+CA21)</f>
        <v>0</v>
      </c>
      <c r="CB22" s="19">
        <f>SUM(CB18+CB19+CB20+CB21)</f>
        <v>0</v>
      </c>
      <c r="CC22" s="15"/>
      <c r="CD22" s="27">
        <v>0</v>
      </c>
      <c r="CE22" s="18">
        <f>SUM(CE18+CE19+CE20+CE21)</f>
        <v>0</v>
      </c>
      <c r="CF22" s="19">
        <f>SUM(CF18+CF19+CF20+CF21)</f>
        <v>0</v>
      </c>
      <c r="CG22" s="15"/>
      <c r="CH22" s="27">
        <v>0</v>
      </c>
      <c r="CI22" s="18">
        <f>SUM(CI18+CI19+CI20+CI21)</f>
        <v>0</v>
      </c>
      <c r="CJ22" s="19">
        <f>SUM(CJ18+CJ19+CJ20+CJ21)</f>
        <v>0</v>
      </c>
      <c r="CK22" s="15"/>
      <c r="CL22" s="27">
        <v>0</v>
      </c>
      <c r="CM22" s="13">
        <f>SUM(CM18+CM19+CM20+CM21)</f>
        <v>0</v>
      </c>
      <c r="CN22" s="19">
        <f>SUM(CN18+CN19+CN20+CN21)</f>
        <v>0</v>
      </c>
      <c r="CO22" s="15"/>
      <c r="CP22" s="27">
        <v>0</v>
      </c>
      <c r="CQ22" s="18">
        <f>SUM(CQ18+CQ19+CQ20+CQ21)</f>
        <v>0</v>
      </c>
      <c r="CR22" s="19">
        <f>SUM(CR18+CR19+CR20+CR21)</f>
        <v>0</v>
      </c>
      <c r="CS22" s="15"/>
      <c r="CT22" s="27">
        <v>0</v>
      </c>
      <c r="CU22" s="18">
        <f>SUM(CU18+CU19+CU20+CU21)</f>
        <v>0</v>
      </c>
      <c r="CV22" s="19">
        <f>SUM(CV18+CV19+CV20+CV21)</f>
        <v>0</v>
      </c>
      <c r="CW22" s="15"/>
      <c r="CX22" s="27">
        <v>0</v>
      </c>
      <c r="CY22" s="13">
        <f>SUM(CY18+CY19+CY20+CY21)</f>
        <v>0</v>
      </c>
      <c r="CZ22" s="19">
        <f>SUM(CZ18+CZ19+CZ20+CZ21)</f>
        <v>0</v>
      </c>
    </row>
    <row r="23" spans="2:104" s="7" customFormat="1" ht="20.100000000000001" customHeight="1" x14ac:dyDescent="0.35">
      <c r="B23" s="61">
        <v>1</v>
      </c>
      <c r="C23" s="175" t="s">
        <v>123</v>
      </c>
      <c r="D23" s="172">
        <v>21</v>
      </c>
      <c r="E23" s="173">
        <v>1808</v>
      </c>
      <c r="F23" s="174">
        <v>2</v>
      </c>
      <c r="G23" s="58" t="s">
        <v>127</v>
      </c>
      <c r="H23" s="51"/>
      <c r="I23" s="15"/>
      <c r="J23" s="9"/>
      <c r="K23" s="9"/>
      <c r="L23" s="16"/>
      <c r="M23" s="15"/>
      <c r="N23" s="9"/>
      <c r="O23" s="9"/>
      <c r="P23" s="16"/>
      <c r="Q23" s="15"/>
      <c r="R23" s="9"/>
      <c r="S23" s="9"/>
      <c r="T23" s="16"/>
      <c r="U23" s="15"/>
      <c r="V23" s="9"/>
      <c r="W23" s="9"/>
      <c r="X23" s="16"/>
      <c r="Y23" s="15"/>
      <c r="Z23" s="9"/>
      <c r="AA23" s="9"/>
      <c r="AB23" s="16"/>
      <c r="AC23" s="15"/>
      <c r="AD23" s="9"/>
      <c r="AE23" s="9"/>
      <c r="AF23" s="16"/>
      <c r="AG23" s="15"/>
      <c r="AH23" s="9"/>
      <c r="AI23" s="9"/>
      <c r="AJ23" s="16"/>
      <c r="AK23" s="15"/>
      <c r="AL23" s="9"/>
      <c r="AM23" s="9"/>
      <c r="AN23" s="16"/>
      <c r="AO23" s="15"/>
      <c r="AP23" s="9"/>
      <c r="AQ23" s="9"/>
      <c r="AR23" s="16"/>
      <c r="AS23" s="15"/>
      <c r="AT23" s="9"/>
      <c r="AU23" s="9"/>
      <c r="AV23" s="16"/>
      <c r="AW23" s="15"/>
      <c r="AX23" s="9"/>
      <c r="AY23" s="9"/>
      <c r="AZ23" s="16"/>
      <c r="BA23" s="15"/>
      <c r="BB23" s="9"/>
      <c r="BC23" s="9"/>
      <c r="BD23" s="16"/>
      <c r="BE23" s="15"/>
      <c r="BF23" s="9"/>
      <c r="BG23" s="9"/>
      <c r="BH23" s="16"/>
      <c r="BI23" s="15"/>
      <c r="BJ23" s="9"/>
      <c r="BK23" s="9"/>
      <c r="BL23" s="16"/>
      <c r="BM23" s="15"/>
      <c r="BN23" s="9"/>
      <c r="BO23" s="9"/>
      <c r="BP23" s="16"/>
      <c r="BQ23" s="15"/>
      <c r="BR23" s="9"/>
      <c r="BS23" s="9"/>
      <c r="BT23" s="16"/>
      <c r="BU23" s="15"/>
      <c r="BV23" s="9"/>
      <c r="BW23" s="9"/>
      <c r="BX23" s="16"/>
      <c r="BY23" s="15"/>
      <c r="BZ23" s="9"/>
      <c r="CA23" s="9"/>
      <c r="CB23" s="16"/>
      <c r="CC23" s="15"/>
      <c r="CD23" s="9"/>
      <c r="CE23" s="9"/>
      <c r="CF23" s="16"/>
      <c r="CG23" s="15"/>
      <c r="CH23" s="9"/>
      <c r="CI23" s="9"/>
      <c r="CJ23" s="16"/>
      <c r="CK23" s="15"/>
      <c r="CL23" s="9"/>
      <c r="CM23" s="9"/>
      <c r="CN23" s="16"/>
      <c r="CO23" s="15"/>
      <c r="CP23" s="9"/>
      <c r="CQ23" s="9"/>
      <c r="CR23" s="16"/>
      <c r="CS23" s="15"/>
      <c r="CT23" s="9"/>
      <c r="CU23" s="9"/>
      <c r="CV23" s="16"/>
      <c r="CW23" s="15"/>
      <c r="CX23" s="9"/>
      <c r="CY23" s="9"/>
      <c r="CZ23" s="16"/>
    </row>
    <row r="24" spans="2:104" s="7" customFormat="1" ht="20.100000000000001" customHeight="1" x14ac:dyDescent="0.35">
      <c r="B24" s="59">
        <v>3</v>
      </c>
      <c r="C24" s="175" t="s">
        <v>7</v>
      </c>
      <c r="D24" s="196">
        <v>32</v>
      </c>
      <c r="E24" s="177">
        <v>1729</v>
      </c>
      <c r="F24" s="178">
        <v>2</v>
      </c>
      <c r="G24" s="60" t="s">
        <v>126</v>
      </c>
      <c r="H24" s="51"/>
      <c r="I24" s="15" t="s">
        <v>123</v>
      </c>
      <c r="J24" s="9" t="s">
        <v>21</v>
      </c>
      <c r="K24" s="9">
        <v>417</v>
      </c>
      <c r="L24" s="16">
        <v>11</v>
      </c>
      <c r="M24" s="15" t="s">
        <v>12</v>
      </c>
      <c r="N24" s="9" t="s">
        <v>92</v>
      </c>
      <c r="O24" s="9">
        <v>329</v>
      </c>
      <c r="P24" s="16">
        <v>24</v>
      </c>
      <c r="Q24" s="15" t="s">
        <v>9</v>
      </c>
      <c r="R24" s="9"/>
      <c r="S24" s="9"/>
      <c r="T24" s="16"/>
      <c r="U24" s="15" t="s">
        <v>5</v>
      </c>
      <c r="V24" s="9"/>
      <c r="W24" s="9"/>
      <c r="X24" s="16"/>
      <c r="Y24" s="15" t="s">
        <v>6</v>
      </c>
      <c r="Z24" s="9"/>
      <c r="AA24" s="9"/>
      <c r="AB24" s="16"/>
      <c r="AC24" s="15" t="s">
        <v>12</v>
      </c>
      <c r="AD24" s="9"/>
      <c r="AE24" s="9"/>
      <c r="AF24" s="16"/>
      <c r="AG24" s="15" t="s">
        <v>11</v>
      </c>
      <c r="AH24" s="9"/>
      <c r="AI24" s="9"/>
      <c r="AJ24" s="16"/>
      <c r="AK24" s="15" t="s">
        <v>8</v>
      </c>
      <c r="AL24" s="9"/>
      <c r="AM24" s="9"/>
      <c r="AN24" s="16"/>
      <c r="AO24" s="15" t="s">
        <v>113</v>
      </c>
      <c r="AP24" s="9"/>
      <c r="AQ24" s="9"/>
      <c r="AR24" s="16"/>
      <c r="AS24" s="15" t="s">
        <v>10</v>
      </c>
      <c r="AT24" s="9"/>
      <c r="AU24" s="9"/>
      <c r="AV24" s="16"/>
      <c r="AW24" s="15" t="s">
        <v>12</v>
      </c>
      <c r="AX24" s="9"/>
      <c r="AY24" s="9"/>
      <c r="AZ24" s="16"/>
      <c r="BA24" s="15" t="s">
        <v>8</v>
      </c>
      <c r="BB24" s="9"/>
      <c r="BC24" s="9"/>
      <c r="BD24" s="16"/>
      <c r="BE24" s="15" t="s">
        <v>5</v>
      </c>
      <c r="BF24" s="9"/>
      <c r="BG24" s="9"/>
      <c r="BH24" s="16"/>
      <c r="BI24" s="15" t="s">
        <v>123</v>
      </c>
      <c r="BJ24" s="9"/>
      <c r="BK24" s="9"/>
      <c r="BL24" s="16"/>
      <c r="BM24" s="15" t="s">
        <v>10</v>
      </c>
      <c r="BN24" s="9"/>
      <c r="BO24" s="9"/>
      <c r="BP24" s="16"/>
      <c r="BQ24" s="15" t="s">
        <v>9</v>
      </c>
      <c r="BR24" s="9"/>
      <c r="BS24" s="9"/>
      <c r="BT24" s="16"/>
      <c r="BU24" s="15" t="s">
        <v>5</v>
      </c>
      <c r="BV24" s="9"/>
      <c r="BW24" s="9"/>
      <c r="BX24" s="16"/>
      <c r="BY24" s="15" t="s">
        <v>6</v>
      </c>
      <c r="BZ24" s="9"/>
      <c r="CA24" s="9"/>
      <c r="CB24" s="16"/>
      <c r="CC24" s="15" t="s">
        <v>7</v>
      </c>
      <c r="CD24" s="9"/>
      <c r="CE24" s="9"/>
      <c r="CF24" s="16"/>
      <c r="CG24" s="15" t="s">
        <v>11</v>
      </c>
      <c r="CH24" s="9"/>
      <c r="CI24" s="9"/>
      <c r="CJ24" s="16"/>
      <c r="CK24" s="15" t="s">
        <v>8</v>
      </c>
      <c r="CL24" s="9"/>
      <c r="CM24" s="9"/>
      <c r="CN24" s="16"/>
      <c r="CO24" s="15" t="s">
        <v>113</v>
      </c>
      <c r="CP24" s="9"/>
      <c r="CQ24" s="9"/>
      <c r="CR24" s="16"/>
      <c r="CS24" s="15"/>
      <c r="CT24" s="9"/>
      <c r="CU24" s="9"/>
      <c r="CV24" s="16"/>
      <c r="CW24" s="15"/>
      <c r="CX24" s="9"/>
      <c r="CY24" s="9"/>
      <c r="CZ24" s="16"/>
    </row>
    <row r="25" spans="2:104" s="7" customFormat="1" ht="20.100000000000001" customHeight="1" x14ac:dyDescent="0.35">
      <c r="B25" s="61">
        <v>7</v>
      </c>
      <c r="C25" s="170" t="s">
        <v>9</v>
      </c>
      <c r="D25" s="168">
        <v>42</v>
      </c>
      <c r="E25" s="169">
        <v>1632</v>
      </c>
      <c r="F25" s="197">
        <v>2</v>
      </c>
      <c r="G25" s="58" t="s">
        <v>130</v>
      </c>
      <c r="H25" s="51"/>
      <c r="I25" s="15"/>
      <c r="J25" s="9" t="s">
        <v>76</v>
      </c>
      <c r="K25" s="9">
        <v>464</v>
      </c>
      <c r="L25" s="16">
        <v>2</v>
      </c>
      <c r="M25" s="15"/>
      <c r="N25" s="9" t="s">
        <v>83</v>
      </c>
      <c r="O25" s="9">
        <v>446</v>
      </c>
      <c r="P25" s="16">
        <v>8</v>
      </c>
      <c r="Q25" s="15"/>
      <c r="R25" s="9"/>
      <c r="S25" s="9"/>
      <c r="T25" s="16"/>
      <c r="U25" s="15"/>
      <c r="V25" s="9"/>
      <c r="W25" s="9"/>
      <c r="X25" s="16"/>
      <c r="Y25" s="15"/>
      <c r="Z25" s="9"/>
      <c r="AA25" s="9"/>
      <c r="AB25" s="16"/>
      <c r="AC25" s="15"/>
      <c r="AD25" s="9"/>
      <c r="AE25" s="9"/>
      <c r="AF25" s="16"/>
      <c r="AG25" s="15"/>
      <c r="AH25" s="9"/>
      <c r="AI25" s="9"/>
      <c r="AJ25" s="16"/>
      <c r="AK25" s="15"/>
      <c r="AL25" s="9"/>
      <c r="AM25" s="110"/>
      <c r="AN25" s="16"/>
      <c r="AO25" s="15"/>
      <c r="AP25" s="9"/>
      <c r="AQ25" s="9"/>
      <c r="AR25" s="16"/>
      <c r="AS25" s="15"/>
      <c r="AT25" s="9"/>
      <c r="AU25" s="9"/>
      <c r="AV25" s="16"/>
      <c r="AW25" s="15"/>
      <c r="AX25" s="9"/>
      <c r="AY25" s="9"/>
      <c r="AZ25" s="16"/>
      <c r="BA25" s="15"/>
      <c r="BB25" s="9"/>
      <c r="BC25" s="9"/>
      <c r="BD25" s="16"/>
      <c r="BE25" s="15"/>
      <c r="BF25" s="9"/>
      <c r="BG25" s="9"/>
      <c r="BH25" s="16"/>
      <c r="BI25" s="15"/>
      <c r="BJ25" s="9"/>
      <c r="BK25" s="9"/>
      <c r="BL25" s="16"/>
      <c r="BM25" s="15"/>
      <c r="BN25" s="9"/>
      <c r="BO25" s="9"/>
      <c r="BP25" s="16"/>
      <c r="BQ25" s="15"/>
      <c r="BR25" s="9"/>
      <c r="BS25" s="9"/>
      <c r="BT25" s="16"/>
      <c r="BU25" s="15"/>
      <c r="BV25" s="9"/>
      <c r="BW25" s="9"/>
      <c r="BX25" s="16"/>
      <c r="BY25" s="15"/>
      <c r="BZ25" s="9"/>
      <c r="CA25" s="9"/>
      <c r="CB25" s="16"/>
      <c r="CC25" s="15"/>
      <c r="CD25" s="9"/>
      <c r="CE25" s="9"/>
      <c r="CF25" s="16"/>
      <c r="CG25" s="15"/>
      <c r="CH25" s="9"/>
      <c r="CI25" s="9"/>
      <c r="CJ25" s="16"/>
      <c r="CK25" s="15"/>
      <c r="CL25" s="9"/>
      <c r="CM25" s="9"/>
      <c r="CN25" s="16"/>
      <c r="CO25" s="15"/>
      <c r="CP25" s="9"/>
      <c r="CQ25" s="9"/>
      <c r="CR25" s="16"/>
      <c r="CS25" s="15"/>
      <c r="CT25" s="9"/>
      <c r="CU25" s="9"/>
      <c r="CV25" s="16"/>
      <c r="CW25" s="15"/>
      <c r="CX25" s="9"/>
      <c r="CY25" s="9"/>
      <c r="CZ25" s="16"/>
    </row>
    <row r="26" spans="2:104" s="7" customFormat="1" ht="20.100000000000001" customHeight="1" x14ac:dyDescent="0.35">
      <c r="B26" s="59">
        <v>11</v>
      </c>
      <c r="C26" s="170" t="s">
        <v>5</v>
      </c>
      <c r="D26" s="193">
        <v>37</v>
      </c>
      <c r="E26" s="194">
        <v>1707</v>
      </c>
      <c r="F26" s="195">
        <v>0</v>
      </c>
      <c r="G26" s="60" t="s">
        <v>128</v>
      </c>
      <c r="H26" s="51"/>
      <c r="I26" s="15"/>
      <c r="J26" s="9" t="s">
        <v>18</v>
      </c>
      <c r="K26" s="9">
        <v>457</v>
      </c>
      <c r="L26" s="16">
        <v>3</v>
      </c>
      <c r="M26" s="15"/>
      <c r="N26" s="9" t="s">
        <v>45</v>
      </c>
      <c r="O26" s="9">
        <v>399</v>
      </c>
      <c r="P26" s="16">
        <v>14</v>
      </c>
      <c r="Q26" s="15"/>
      <c r="R26" s="9"/>
      <c r="S26" s="9"/>
      <c r="T26" s="16"/>
      <c r="U26" s="15"/>
      <c r="V26" s="9"/>
      <c r="W26" s="9"/>
      <c r="X26" s="16"/>
      <c r="Y26" s="15"/>
      <c r="Z26" s="9"/>
      <c r="AA26" s="9"/>
      <c r="AB26" s="16"/>
      <c r="AC26" s="15"/>
      <c r="AD26" s="9"/>
      <c r="AE26" s="9"/>
      <c r="AF26" s="16"/>
      <c r="AG26" s="15"/>
      <c r="AH26" s="9"/>
      <c r="AI26" s="9"/>
      <c r="AJ26" s="16"/>
      <c r="AK26" s="15"/>
      <c r="AL26" s="9"/>
      <c r="AM26" s="9"/>
      <c r="AN26" s="16"/>
      <c r="AO26" s="15"/>
      <c r="AP26" s="9"/>
      <c r="AQ26" s="9"/>
      <c r="AR26" s="16"/>
      <c r="AS26" s="15"/>
      <c r="AT26" s="9"/>
      <c r="AU26" s="9"/>
      <c r="AV26" s="16"/>
      <c r="AW26" s="15"/>
      <c r="AX26" s="9"/>
      <c r="AY26" s="9"/>
      <c r="AZ26" s="16"/>
      <c r="BA26" s="15"/>
      <c r="BB26" s="9"/>
      <c r="BC26" s="9"/>
      <c r="BD26" s="16"/>
      <c r="BE26" s="15"/>
      <c r="BF26" s="9"/>
      <c r="BG26" s="9"/>
      <c r="BH26" s="16"/>
      <c r="BI26" s="15"/>
      <c r="BJ26" s="9"/>
      <c r="BK26" s="9"/>
      <c r="BL26" s="16"/>
      <c r="BM26" s="15"/>
      <c r="BN26" s="9"/>
      <c r="BO26" s="9"/>
      <c r="BP26" s="16"/>
      <c r="BQ26" s="15"/>
      <c r="BR26" s="9"/>
      <c r="BS26" s="9"/>
      <c r="BT26" s="16"/>
      <c r="BU26" s="15"/>
      <c r="BV26" s="9"/>
      <c r="BW26" s="9"/>
      <c r="BX26" s="16"/>
      <c r="BY26" s="15"/>
      <c r="BZ26" s="9"/>
      <c r="CA26" s="9"/>
      <c r="CB26" s="16"/>
      <c r="CC26" s="15"/>
      <c r="CD26" s="9"/>
      <c r="CE26" s="9"/>
      <c r="CF26" s="16"/>
      <c r="CG26" s="15"/>
      <c r="CH26" s="9"/>
      <c r="CI26" s="9"/>
      <c r="CJ26" s="16"/>
      <c r="CK26" s="15"/>
      <c r="CL26" s="9"/>
      <c r="CM26" s="9"/>
      <c r="CN26" s="16"/>
      <c r="CO26" s="15"/>
      <c r="CP26" s="9"/>
      <c r="CQ26" s="9"/>
      <c r="CR26" s="16"/>
      <c r="CS26" s="15"/>
      <c r="CT26" s="9"/>
      <c r="CU26" s="9"/>
      <c r="CV26" s="16"/>
      <c r="CW26" s="15"/>
      <c r="CX26" s="9"/>
      <c r="CY26" s="9"/>
      <c r="CZ26" s="16"/>
    </row>
    <row r="27" spans="2:104" s="7" customFormat="1" ht="20.100000000000001" customHeight="1" x14ac:dyDescent="0.35">
      <c r="B27" s="61">
        <v>6</v>
      </c>
      <c r="C27" s="47" t="s">
        <v>10</v>
      </c>
      <c r="D27" s="166">
        <v>48</v>
      </c>
      <c r="E27" s="3">
        <v>1553</v>
      </c>
      <c r="F27" s="105">
        <v>0</v>
      </c>
      <c r="G27" s="58" t="s">
        <v>139</v>
      </c>
      <c r="H27" s="51"/>
      <c r="I27" s="15"/>
      <c r="J27" s="9" t="s">
        <v>23</v>
      </c>
      <c r="K27" s="9">
        <v>470</v>
      </c>
      <c r="L27" s="16">
        <v>5</v>
      </c>
      <c r="M27" s="15"/>
      <c r="N27" s="9" t="s">
        <v>136</v>
      </c>
      <c r="O27" s="9">
        <v>355</v>
      </c>
      <c r="P27" s="16">
        <v>18</v>
      </c>
      <c r="Q27" s="15"/>
      <c r="R27" s="9"/>
      <c r="S27" s="9"/>
      <c r="T27" s="16"/>
      <c r="U27" s="15"/>
      <c r="V27" s="9"/>
      <c r="W27" s="9"/>
      <c r="X27" s="16"/>
      <c r="Y27" s="15"/>
      <c r="Z27" s="9"/>
      <c r="AA27" s="9"/>
      <c r="AB27" s="16"/>
      <c r="AC27" s="15"/>
      <c r="AD27" s="9"/>
      <c r="AE27" s="9"/>
      <c r="AF27" s="16"/>
      <c r="AG27" s="15"/>
      <c r="AH27" s="9"/>
      <c r="AI27" s="9"/>
      <c r="AJ27" s="16"/>
      <c r="AK27" s="15"/>
      <c r="AL27" s="9"/>
      <c r="AM27" s="9"/>
      <c r="AN27" s="16"/>
      <c r="AO27" s="15"/>
      <c r="AP27" s="9"/>
      <c r="AQ27" s="9"/>
      <c r="AR27" s="16"/>
      <c r="AS27" s="15"/>
      <c r="AT27" s="9"/>
      <c r="AU27" s="9"/>
      <c r="AV27" s="16"/>
      <c r="AW27" s="15"/>
      <c r="AX27" s="9"/>
      <c r="AY27" s="9"/>
      <c r="AZ27" s="16"/>
      <c r="BA27" s="15"/>
      <c r="BB27" s="9"/>
      <c r="BC27" s="9"/>
      <c r="BD27" s="16"/>
      <c r="BE27" s="15"/>
      <c r="BF27" s="9"/>
      <c r="BG27" s="9"/>
      <c r="BH27" s="16"/>
      <c r="BI27" s="15"/>
      <c r="BJ27" s="9"/>
      <c r="BK27" s="9"/>
      <c r="BL27" s="16"/>
      <c r="BM27" s="15"/>
      <c r="BN27" s="9"/>
      <c r="BO27" s="9"/>
      <c r="BP27" s="16"/>
      <c r="BQ27" s="15"/>
      <c r="BR27" s="9"/>
      <c r="BS27" s="9"/>
      <c r="BT27" s="16"/>
      <c r="BU27" s="15"/>
      <c r="BV27" s="9"/>
      <c r="BW27" s="9"/>
      <c r="BX27" s="16"/>
      <c r="BY27" s="15"/>
      <c r="BZ27" s="9"/>
      <c r="CA27" s="9"/>
      <c r="CB27" s="16"/>
      <c r="CC27" s="15"/>
      <c r="CD27" s="9"/>
      <c r="CE27" s="9"/>
      <c r="CF27" s="16"/>
      <c r="CG27" s="15"/>
      <c r="CH27" s="9"/>
      <c r="CI27" s="9"/>
      <c r="CJ27" s="16"/>
      <c r="CK27" s="15"/>
      <c r="CL27" s="9"/>
      <c r="CM27" s="9"/>
      <c r="CN27" s="16"/>
      <c r="CO27" s="15"/>
      <c r="CP27" s="9"/>
      <c r="CQ27" s="9"/>
      <c r="CR27" s="16"/>
      <c r="CS27" s="15"/>
      <c r="CT27" s="9"/>
      <c r="CU27" s="9"/>
      <c r="CV27" s="16"/>
      <c r="CW27" s="15"/>
      <c r="CX27" s="9"/>
      <c r="CY27" s="9"/>
      <c r="CZ27" s="16"/>
    </row>
    <row r="28" spans="2:104" s="7" customFormat="1" ht="20.100000000000001" customHeight="1" x14ac:dyDescent="0.35">
      <c r="B28" s="59">
        <v>9</v>
      </c>
      <c r="C28" s="6" t="s">
        <v>124</v>
      </c>
      <c r="D28" s="48">
        <v>48</v>
      </c>
      <c r="E28" s="2">
        <v>1539</v>
      </c>
      <c r="F28" s="106">
        <v>0</v>
      </c>
      <c r="G28" s="60" t="s">
        <v>140</v>
      </c>
      <c r="H28" s="51"/>
      <c r="I28" s="28"/>
      <c r="J28" s="29">
        <v>2</v>
      </c>
      <c r="K28" s="30">
        <f>SUM(K24+K25+K26+K27)</f>
        <v>1808</v>
      </c>
      <c r="L28" s="23">
        <f>SUM(L24+L25+L26+L27)</f>
        <v>21</v>
      </c>
      <c r="M28" s="28"/>
      <c r="N28" s="29">
        <v>0</v>
      </c>
      <c r="O28" s="22">
        <f>SUM(O24+O25+O26+O27)</f>
        <v>1529</v>
      </c>
      <c r="P28" s="23">
        <f>SUM(P24+P25+P26+P27)</f>
        <v>64</v>
      </c>
      <c r="Q28" s="28"/>
      <c r="R28" s="29">
        <v>0</v>
      </c>
      <c r="S28" s="22">
        <f>SUM(S24+S25+S26+S27)</f>
        <v>0</v>
      </c>
      <c r="T28" s="23">
        <f>SUM(T24+T25+T26+T27)</f>
        <v>0</v>
      </c>
      <c r="U28" s="28"/>
      <c r="V28" s="29">
        <v>0</v>
      </c>
      <c r="W28" s="22">
        <f>SUM(W24+W25+W26+W27)</f>
        <v>0</v>
      </c>
      <c r="X28" s="23">
        <f>SUM(X24+X25+X26+X27)</f>
        <v>0</v>
      </c>
      <c r="Y28" s="28"/>
      <c r="Z28" s="29">
        <v>0</v>
      </c>
      <c r="AA28" s="30">
        <f>SUM(AA24+AA25+AA26+AA27)</f>
        <v>0</v>
      </c>
      <c r="AB28" s="23">
        <f>SUM(AB24+AB25+AB26+AB27)</f>
        <v>0</v>
      </c>
      <c r="AC28" s="28"/>
      <c r="AD28" s="29">
        <v>0</v>
      </c>
      <c r="AE28" s="22">
        <f>SUM(AE24+AE25+AE26+AE27)</f>
        <v>0</v>
      </c>
      <c r="AF28" s="23">
        <f>SUM(AF24+AF25+AF26+AF27)</f>
        <v>0</v>
      </c>
      <c r="AG28" s="28"/>
      <c r="AH28" s="29">
        <v>0</v>
      </c>
      <c r="AI28" s="30">
        <f>SUM(AI24+AI25+AI26+AI27)</f>
        <v>0</v>
      </c>
      <c r="AJ28" s="23">
        <f>SUM(AJ24+AJ25+AJ26+AJ27)</f>
        <v>0</v>
      </c>
      <c r="AK28" s="28"/>
      <c r="AL28" s="29">
        <v>0</v>
      </c>
      <c r="AM28" s="30">
        <f>SUM(AM24+AM25+AM26+AM27)</f>
        <v>0</v>
      </c>
      <c r="AN28" s="23">
        <f>SUM(AN24+AN25+AN26+AN27)</f>
        <v>0</v>
      </c>
      <c r="AO28" s="28"/>
      <c r="AP28" s="29">
        <v>0</v>
      </c>
      <c r="AQ28" s="30">
        <f>SUM(AQ24+AQ25+AQ26+AQ27)</f>
        <v>0</v>
      </c>
      <c r="AR28" s="23">
        <f>SUM(AR24+AR25+AR26+AR27)</f>
        <v>0</v>
      </c>
      <c r="AS28" s="28"/>
      <c r="AT28" s="29">
        <v>0</v>
      </c>
      <c r="AU28" s="30">
        <f>SUM(AU24+AU25+AU26+AU27)</f>
        <v>0</v>
      </c>
      <c r="AV28" s="23">
        <f>SUM(AV24+AV25+AV26+AV27)</f>
        <v>0</v>
      </c>
      <c r="AW28" s="28"/>
      <c r="AX28" s="29">
        <v>0</v>
      </c>
      <c r="AY28" s="22">
        <f>SUM(AY24+AY25+AY26+AY27)</f>
        <v>0</v>
      </c>
      <c r="AZ28" s="23">
        <f>SUM(AZ24+AZ25+AZ26+AZ27)</f>
        <v>0</v>
      </c>
      <c r="BA28" s="28"/>
      <c r="BB28" s="29">
        <v>0</v>
      </c>
      <c r="BC28" s="30">
        <f>SUM(BC24+BC25+BC26+BC27)</f>
        <v>0</v>
      </c>
      <c r="BD28" s="23">
        <f>SUM(BD24+BD25+BD26+BD27)</f>
        <v>0</v>
      </c>
      <c r="BE28" s="28"/>
      <c r="BF28" s="29">
        <v>0</v>
      </c>
      <c r="BG28" s="30">
        <f>SUM(BG24+BG25+BG26+BG27)</f>
        <v>0</v>
      </c>
      <c r="BH28" s="23">
        <f>SUM(BH24+BH25+BH26+BH27)</f>
        <v>0</v>
      </c>
      <c r="BI28" s="28"/>
      <c r="BJ28" s="29">
        <v>0</v>
      </c>
      <c r="BK28" s="30">
        <f>SUM(BK24+BK25+BK26+BK27)</f>
        <v>0</v>
      </c>
      <c r="BL28" s="23">
        <f>SUM(BL24+BL25+BL26+BL27)</f>
        <v>0</v>
      </c>
      <c r="BM28" s="28"/>
      <c r="BN28" s="29">
        <v>0</v>
      </c>
      <c r="BO28" s="22">
        <f>SUM(BO24+BO25+BO26+BO27)</f>
        <v>0</v>
      </c>
      <c r="BP28" s="23">
        <f>SUM(BP24+BP25+BP26+BP27)</f>
        <v>0</v>
      </c>
      <c r="BQ28" s="28"/>
      <c r="BR28" s="29">
        <v>0</v>
      </c>
      <c r="BS28" s="30">
        <f>SUM(BS24+BS25+BS26+BS27)</f>
        <v>0</v>
      </c>
      <c r="BT28" s="23">
        <f>SUM(BT24+BT25+BT26+BT27)</f>
        <v>0</v>
      </c>
      <c r="BU28" s="28"/>
      <c r="BV28" s="29">
        <v>0</v>
      </c>
      <c r="BW28" s="30">
        <f>SUM(BW24+BW25+BW26+BW27)</f>
        <v>0</v>
      </c>
      <c r="BX28" s="23">
        <f>SUM(BX24+BX25+BX26+BX27)</f>
        <v>0</v>
      </c>
      <c r="BY28" s="28"/>
      <c r="BZ28" s="29">
        <v>0</v>
      </c>
      <c r="CA28" s="30">
        <f>SUM(CA24+CA25+CA26+CA27)</f>
        <v>0</v>
      </c>
      <c r="CB28" s="23">
        <f>SUM(CB24+CB25+CB26+CB27)</f>
        <v>0</v>
      </c>
      <c r="CC28" s="28"/>
      <c r="CD28" s="29">
        <v>0</v>
      </c>
      <c r="CE28" s="22">
        <f>SUM(CE24+CE25+CE26+CE27)</f>
        <v>0</v>
      </c>
      <c r="CF28" s="23">
        <f>SUM(CF24+CF25+CF26+CF27)</f>
        <v>0</v>
      </c>
      <c r="CG28" s="28"/>
      <c r="CH28" s="29">
        <v>0</v>
      </c>
      <c r="CI28" s="22">
        <f>SUM(CI24+CI25+CI26+CI27)</f>
        <v>0</v>
      </c>
      <c r="CJ28" s="23">
        <f>SUM(CJ24+CJ25+CJ26+CJ27)</f>
        <v>0</v>
      </c>
      <c r="CK28" s="28"/>
      <c r="CL28" s="29">
        <v>0</v>
      </c>
      <c r="CM28" s="30">
        <f>SUM(CM24+CM25+CM26+CM27)</f>
        <v>0</v>
      </c>
      <c r="CN28" s="23">
        <f>SUM(CN24+CN25+CN26+CN27)</f>
        <v>0</v>
      </c>
      <c r="CO28" s="28"/>
      <c r="CP28" s="29">
        <v>0</v>
      </c>
      <c r="CQ28" s="22">
        <f>SUM(CQ24+CQ25+CQ26+CQ27)</f>
        <v>0</v>
      </c>
      <c r="CR28" s="23">
        <f>SUM(CR24+CR25+CR26+CR27)</f>
        <v>0</v>
      </c>
      <c r="CS28" s="28"/>
      <c r="CT28" s="29">
        <v>0</v>
      </c>
      <c r="CU28" s="22">
        <f>SUM(CU24+CU25+CU26+CU27)</f>
        <v>0</v>
      </c>
      <c r="CV28" s="23">
        <f>SUM(CV24+CV25+CV26+CV27)</f>
        <v>0</v>
      </c>
      <c r="CW28" s="28"/>
      <c r="CX28" s="29">
        <v>0</v>
      </c>
      <c r="CY28" s="30">
        <f>SUM(CY24+CY25+CY26+CY27)</f>
        <v>0</v>
      </c>
      <c r="CZ28" s="23">
        <f>SUM(CZ24+CZ25+CZ26+CZ27)</f>
        <v>0</v>
      </c>
    </row>
    <row r="29" spans="2:104" s="7" customFormat="1" ht="20.100000000000001" customHeight="1" x14ac:dyDescent="0.35">
      <c r="B29" s="61">
        <v>8</v>
      </c>
      <c r="C29" s="6" t="s">
        <v>113</v>
      </c>
      <c r="D29" s="164">
        <v>46</v>
      </c>
      <c r="E29" s="3">
        <v>1537</v>
      </c>
      <c r="F29" s="105">
        <v>0</v>
      </c>
      <c r="G29" s="58" t="s">
        <v>141</v>
      </c>
      <c r="H29" s="51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</row>
    <row r="30" spans="2:104" s="7" customFormat="1" ht="20.100000000000001" customHeight="1" x14ac:dyDescent="0.35">
      <c r="B30" s="59">
        <v>2</v>
      </c>
      <c r="C30" s="6" t="s">
        <v>12</v>
      </c>
      <c r="D30" s="48">
        <v>64</v>
      </c>
      <c r="E30" s="2">
        <v>1529</v>
      </c>
      <c r="F30" s="106">
        <v>0</v>
      </c>
      <c r="G30" s="60" t="s">
        <v>142</v>
      </c>
      <c r="H30" s="51"/>
      <c r="I30" s="24" t="s">
        <v>5</v>
      </c>
      <c r="J30" s="25" t="s">
        <v>24</v>
      </c>
      <c r="K30" s="25">
        <v>408</v>
      </c>
      <c r="L30" s="26">
        <v>11</v>
      </c>
      <c r="M30" s="24"/>
      <c r="N30" s="25"/>
      <c r="O30" s="25"/>
      <c r="P30" s="26"/>
      <c r="Q30" s="24"/>
      <c r="R30" s="25"/>
      <c r="S30" s="25"/>
      <c r="T30" s="26"/>
      <c r="U30" s="24" t="s">
        <v>6</v>
      </c>
      <c r="V30" s="25"/>
      <c r="W30" s="25"/>
      <c r="X30" s="26"/>
      <c r="Y30" s="24" t="s">
        <v>8</v>
      </c>
      <c r="Z30" s="25"/>
      <c r="AA30" s="25"/>
      <c r="AB30" s="26"/>
      <c r="AC30" s="24"/>
      <c r="AD30" s="25"/>
      <c r="AE30" s="25"/>
      <c r="AF30" s="26"/>
      <c r="AG30" s="24"/>
      <c r="AH30" s="25"/>
      <c r="AI30" s="25"/>
      <c r="AJ30" s="26"/>
      <c r="AK30" s="24" t="s">
        <v>113</v>
      </c>
      <c r="AL30" s="25"/>
      <c r="AM30" s="25"/>
      <c r="AN30" s="26"/>
      <c r="AO30" s="24" t="s">
        <v>9</v>
      </c>
      <c r="AP30" s="25"/>
      <c r="AQ30" s="25"/>
      <c r="AR30" s="26"/>
      <c r="AS30" s="24"/>
      <c r="AT30" s="25"/>
      <c r="AU30" s="25"/>
      <c r="AV30" s="26"/>
      <c r="AW30" s="24" t="s">
        <v>123</v>
      </c>
      <c r="AX30" s="25"/>
      <c r="AY30" s="25"/>
      <c r="AZ30" s="26"/>
      <c r="BA30" s="24"/>
      <c r="BB30" s="25"/>
      <c r="BC30" s="25"/>
      <c r="BD30" s="26"/>
      <c r="BE30" s="24"/>
      <c r="BF30" s="25"/>
      <c r="BG30" s="25"/>
      <c r="BH30" s="26"/>
      <c r="BI30" s="24" t="s">
        <v>10</v>
      </c>
      <c r="BJ30" s="25"/>
      <c r="BK30" s="25"/>
      <c r="BL30" s="26"/>
      <c r="BM30" s="24" t="s">
        <v>6</v>
      </c>
      <c r="BN30" s="25"/>
      <c r="BO30" s="25"/>
      <c r="BP30" s="26"/>
      <c r="BQ30" s="24"/>
      <c r="BR30" s="25"/>
      <c r="BS30" s="25"/>
      <c r="BT30" s="26"/>
      <c r="BU30" s="24"/>
      <c r="BV30" s="25"/>
      <c r="BW30" s="25"/>
      <c r="BX30" s="26"/>
      <c r="BY30" s="24" t="s">
        <v>48</v>
      </c>
      <c r="BZ30" s="25"/>
      <c r="CA30" s="25"/>
      <c r="CB30" s="26"/>
      <c r="CC30" s="24" t="s">
        <v>113</v>
      </c>
      <c r="CD30" s="25"/>
      <c r="CE30" s="25"/>
      <c r="CF30" s="26"/>
      <c r="CG30" s="24"/>
      <c r="CH30" s="25"/>
      <c r="CI30" s="25"/>
      <c r="CJ30" s="26"/>
      <c r="CK30" s="24"/>
      <c r="CL30" s="25"/>
      <c r="CM30" s="25"/>
      <c r="CN30" s="26"/>
      <c r="CO30" s="24" t="s">
        <v>123</v>
      </c>
      <c r="CP30" s="25"/>
      <c r="CQ30" s="25"/>
      <c r="CR30" s="26"/>
      <c r="CS30" s="24"/>
      <c r="CT30" s="25"/>
      <c r="CU30" s="25"/>
      <c r="CV30" s="26"/>
      <c r="CW30" s="24"/>
      <c r="CX30" s="25"/>
      <c r="CY30" s="25"/>
      <c r="CZ30" s="26"/>
    </row>
    <row r="31" spans="2:104" s="7" customFormat="1" ht="20.100000000000001" customHeight="1" thickBot="1" x14ac:dyDescent="0.4">
      <c r="B31" s="78">
        <v>5</v>
      </c>
      <c r="C31" s="79" t="s">
        <v>11</v>
      </c>
      <c r="D31" s="80">
        <v>0</v>
      </c>
      <c r="E31" s="68">
        <v>0</v>
      </c>
      <c r="F31" s="107">
        <v>0</v>
      </c>
      <c r="G31" s="69" t="s">
        <v>143</v>
      </c>
      <c r="H31" s="51"/>
      <c r="I31" s="15"/>
      <c r="J31" s="9" t="s">
        <v>65</v>
      </c>
      <c r="K31" s="9">
        <v>423</v>
      </c>
      <c r="L31" s="16">
        <v>12</v>
      </c>
      <c r="M31" s="15"/>
      <c r="N31" s="9"/>
      <c r="O31" s="9"/>
      <c r="P31" s="16"/>
      <c r="Q31" s="15"/>
      <c r="R31" s="9"/>
      <c r="S31" s="9"/>
      <c r="T31" s="16"/>
      <c r="U31" s="15"/>
      <c r="V31" s="9"/>
      <c r="W31" s="9"/>
      <c r="X31" s="16"/>
      <c r="Y31" s="15"/>
      <c r="Z31" s="9"/>
      <c r="AA31" s="9"/>
      <c r="AB31" s="16"/>
      <c r="AC31" s="15"/>
      <c r="AD31" s="9"/>
      <c r="AE31" s="9"/>
      <c r="AF31" s="16"/>
      <c r="AG31" s="15"/>
      <c r="AH31" s="9"/>
      <c r="AI31" s="9"/>
      <c r="AJ31" s="16"/>
      <c r="AK31" s="15"/>
      <c r="AL31" s="9"/>
      <c r="AM31" s="9"/>
      <c r="AN31" s="16"/>
      <c r="AO31" s="15"/>
      <c r="AP31" s="9"/>
      <c r="AQ31" s="9"/>
      <c r="AR31" s="16"/>
      <c r="AS31" s="15"/>
      <c r="AT31" s="9"/>
      <c r="AU31" s="9"/>
      <c r="AV31" s="16"/>
      <c r="AW31" s="15"/>
      <c r="AX31" s="9"/>
      <c r="AY31" s="9"/>
      <c r="AZ31" s="16"/>
      <c r="BA31" s="15"/>
      <c r="BB31" s="9"/>
      <c r="BC31" s="9"/>
      <c r="BD31" s="16"/>
      <c r="BE31" s="15"/>
      <c r="BF31" s="9"/>
      <c r="BG31" s="9"/>
      <c r="BH31" s="16"/>
      <c r="BI31" s="15"/>
      <c r="BJ31" s="9"/>
      <c r="BK31" s="9"/>
      <c r="BL31" s="16"/>
      <c r="BM31" s="15"/>
      <c r="BN31" s="9"/>
      <c r="BO31" s="9"/>
      <c r="BP31" s="16"/>
      <c r="BQ31" s="15"/>
      <c r="BR31" s="9"/>
      <c r="BS31" s="9"/>
      <c r="BT31" s="16"/>
      <c r="BU31" s="15"/>
      <c r="BV31" s="9"/>
      <c r="BW31" s="9"/>
      <c r="BX31" s="16"/>
      <c r="BY31" s="15"/>
      <c r="BZ31" s="9"/>
      <c r="CA31" s="9"/>
      <c r="CB31" s="16"/>
      <c r="CC31" s="15"/>
      <c r="CD31" s="9"/>
      <c r="CE31" s="9"/>
      <c r="CF31" s="16"/>
      <c r="CG31" s="15"/>
      <c r="CH31" s="9"/>
      <c r="CI31" s="9"/>
      <c r="CJ31" s="16"/>
      <c r="CK31" s="15"/>
      <c r="CL31" s="9"/>
      <c r="CM31" s="9"/>
      <c r="CN31" s="16"/>
      <c r="CO31" s="15"/>
      <c r="CP31" s="9"/>
      <c r="CQ31" s="9"/>
      <c r="CR31" s="16"/>
      <c r="CS31" s="15"/>
      <c r="CT31" s="9"/>
      <c r="CU31" s="9"/>
      <c r="CV31" s="16"/>
      <c r="CW31" s="15"/>
      <c r="CX31" s="9"/>
      <c r="CY31" s="9"/>
      <c r="CZ31" s="16"/>
    </row>
    <row r="32" spans="2:104" s="7" customFormat="1" ht="20.100000000000001" customHeight="1" thickTop="1" x14ac:dyDescent="0.25">
      <c r="F32" s="10"/>
      <c r="G32" s="8"/>
      <c r="H32" s="52"/>
      <c r="I32" s="15"/>
      <c r="J32" s="9" t="s">
        <v>25</v>
      </c>
      <c r="K32" s="9">
        <v>428</v>
      </c>
      <c r="L32" s="16">
        <v>7</v>
      </c>
      <c r="M32" s="15"/>
      <c r="N32" s="9"/>
      <c r="O32" s="9"/>
      <c r="P32" s="16"/>
      <c r="Q32" s="15"/>
      <c r="R32" s="9"/>
      <c r="S32" s="9"/>
      <c r="T32" s="16"/>
      <c r="U32" s="15"/>
      <c r="V32" s="9"/>
      <c r="W32" s="9"/>
      <c r="X32" s="16"/>
      <c r="Y32" s="15"/>
      <c r="Z32" s="9"/>
      <c r="AA32" s="9"/>
      <c r="AB32" s="16"/>
      <c r="AC32" s="15"/>
      <c r="AD32" s="9"/>
      <c r="AE32" s="9"/>
      <c r="AF32" s="16"/>
      <c r="AG32" s="15"/>
      <c r="AH32" s="9"/>
      <c r="AI32" s="9"/>
      <c r="AJ32" s="16"/>
      <c r="AK32" s="15"/>
      <c r="AL32" s="9"/>
      <c r="AM32" s="9"/>
      <c r="AN32" s="16"/>
      <c r="AO32" s="15"/>
      <c r="AP32" s="9"/>
      <c r="AQ32" s="9"/>
      <c r="AR32" s="16"/>
      <c r="AS32" s="15"/>
      <c r="AT32" s="9"/>
      <c r="AU32" s="9"/>
      <c r="AV32" s="16"/>
      <c r="AW32" s="15"/>
      <c r="AX32" s="9"/>
      <c r="AY32" s="9"/>
      <c r="AZ32" s="16"/>
      <c r="BA32" s="15"/>
      <c r="BB32" s="9"/>
      <c r="BC32" s="9"/>
      <c r="BD32" s="16"/>
      <c r="BE32" s="15"/>
      <c r="BF32" s="9"/>
      <c r="BG32" s="9"/>
      <c r="BH32" s="16"/>
      <c r="BI32" s="15"/>
      <c r="BJ32" s="9"/>
      <c r="BK32" s="9"/>
      <c r="BL32" s="16"/>
      <c r="BM32" s="15"/>
      <c r="BN32" s="9"/>
      <c r="BO32" s="9"/>
      <c r="BP32" s="16"/>
      <c r="BQ32" s="15"/>
      <c r="BR32" s="9"/>
      <c r="BS32" s="9"/>
      <c r="BT32" s="16"/>
      <c r="BU32" s="15"/>
      <c r="BV32" s="9"/>
      <c r="BW32" s="9"/>
      <c r="BX32" s="16"/>
      <c r="BY32" s="15"/>
      <c r="BZ32" s="9"/>
      <c r="CA32" s="9"/>
      <c r="CB32" s="16"/>
      <c r="CC32" s="15"/>
      <c r="CD32" s="9"/>
      <c r="CE32" s="9"/>
      <c r="CF32" s="16"/>
      <c r="CG32" s="15"/>
      <c r="CH32" s="9"/>
      <c r="CI32" s="9"/>
      <c r="CJ32" s="16"/>
      <c r="CK32" s="15"/>
      <c r="CL32" s="9"/>
      <c r="CM32" s="9"/>
      <c r="CN32" s="16"/>
      <c r="CO32" s="15"/>
      <c r="CP32" s="9"/>
      <c r="CQ32" s="9"/>
      <c r="CR32" s="16"/>
      <c r="CS32" s="15"/>
      <c r="CT32" s="9"/>
      <c r="CU32" s="9"/>
      <c r="CV32" s="16"/>
      <c r="CW32" s="15"/>
      <c r="CX32" s="9"/>
      <c r="CY32" s="9"/>
      <c r="CZ32" s="16"/>
    </row>
    <row r="33" spans="2:104" s="7" customFormat="1" ht="20.100000000000001" customHeight="1" x14ac:dyDescent="0.25">
      <c r="F33" s="10"/>
      <c r="G33" s="8"/>
      <c r="H33" s="52"/>
      <c r="I33" s="15"/>
      <c r="J33" s="9" t="s">
        <v>122</v>
      </c>
      <c r="K33" s="9">
        <v>448</v>
      </c>
      <c r="L33" s="16">
        <v>7</v>
      </c>
      <c r="M33" s="15"/>
      <c r="N33" s="9"/>
      <c r="O33" s="9"/>
      <c r="P33" s="16"/>
      <c r="Q33" s="15"/>
      <c r="R33" s="9"/>
      <c r="S33" s="9"/>
      <c r="T33" s="16"/>
      <c r="U33" s="15"/>
      <c r="V33" s="9"/>
      <c r="W33" s="9"/>
      <c r="X33" s="16"/>
      <c r="Y33" s="15"/>
      <c r="Z33" s="9"/>
      <c r="AA33" s="9"/>
      <c r="AB33" s="16"/>
      <c r="AC33" s="15"/>
      <c r="AD33" s="9"/>
      <c r="AE33" s="9"/>
      <c r="AF33" s="16"/>
      <c r="AG33" s="15"/>
      <c r="AH33" s="9"/>
      <c r="AI33" s="9"/>
      <c r="AJ33" s="16"/>
      <c r="AK33" s="15"/>
      <c r="AL33" s="9"/>
      <c r="AM33" s="9"/>
      <c r="AN33" s="16"/>
      <c r="AO33" s="15"/>
      <c r="AP33" s="9"/>
      <c r="AQ33" s="9"/>
      <c r="AR33" s="16"/>
      <c r="AS33" s="15"/>
      <c r="AT33" s="9"/>
      <c r="AU33" s="9"/>
      <c r="AV33" s="16"/>
      <c r="AW33" s="15"/>
      <c r="AX33" s="9"/>
      <c r="AY33" s="9"/>
      <c r="AZ33" s="16"/>
      <c r="BA33" s="15"/>
      <c r="BB33" s="9"/>
      <c r="BC33" s="9"/>
      <c r="BD33" s="16"/>
      <c r="BE33" s="15"/>
      <c r="BF33" s="9"/>
      <c r="BG33" s="9"/>
      <c r="BH33" s="16"/>
      <c r="BI33" s="15"/>
      <c r="BJ33" s="9"/>
      <c r="BK33" s="9"/>
      <c r="BL33" s="16"/>
      <c r="BM33" s="15"/>
      <c r="BN33" s="9"/>
      <c r="BO33" s="9"/>
      <c r="BP33" s="16"/>
      <c r="BQ33" s="15"/>
      <c r="BR33" s="9"/>
      <c r="BS33" s="9"/>
      <c r="BT33" s="16"/>
      <c r="BU33" s="15"/>
      <c r="BV33" s="9"/>
      <c r="BW33" s="9"/>
      <c r="BX33" s="16"/>
      <c r="BY33" s="15"/>
      <c r="BZ33" s="9"/>
      <c r="CA33" s="9"/>
      <c r="CB33" s="16"/>
      <c r="CC33" s="15"/>
      <c r="CD33" s="9"/>
      <c r="CE33" s="9"/>
      <c r="CF33" s="16"/>
      <c r="CG33" s="15"/>
      <c r="CH33" s="9"/>
      <c r="CI33" s="9"/>
      <c r="CJ33" s="16"/>
      <c r="CK33" s="15"/>
      <c r="CL33" s="9"/>
      <c r="CM33" s="9"/>
      <c r="CN33" s="16"/>
      <c r="CO33" s="15"/>
      <c r="CP33" s="9"/>
      <c r="CQ33" s="9"/>
      <c r="CR33" s="16"/>
      <c r="CS33" s="15"/>
      <c r="CT33" s="9"/>
      <c r="CU33" s="9"/>
      <c r="CV33" s="16"/>
      <c r="CW33" s="15"/>
      <c r="CX33" s="9"/>
      <c r="CY33" s="9"/>
      <c r="CZ33" s="16"/>
    </row>
    <row r="34" spans="2:104" s="7" customFormat="1" ht="20.100000000000001" customHeight="1" thickBot="1" x14ac:dyDescent="0.3">
      <c r="B34" s="7" t="s">
        <v>101</v>
      </c>
      <c r="F34" s="10"/>
      <c r="G34" s="8"/>
      <c r="H34" s="52"/>
      <c r="I34" s="15"/>
      <c r="J34" s="27">
        <v>0</v>
      </c>
      <c r="K34" s="13">
        <f>SUM(K30+K31+K32+K33)</f>
        <v>1707</v>
      </c>
      <c r="L34" s="19">
        <f>SUM(L30+L31+L32+L33)</f>
        <v>37</v>
      </c>
      <c r="M34" s="15"/>
      <c r="N34" s="27"/>
      <c r="O34" s="13"/>
      <c r="P34" s="19"/>
      <c r="Q34" s="15"/>
      <c r="R34" s="27"/>
      <c r="S34" s="13"/>
      <c r="T34" s="19"/>
      <c r="U34" s="15"/>
      <c r="V34" s="27">
        <v>0</v>
      </c>
      <c r="W34" s="18">
        <f>SUM(W30+W31+W32+W33)</f>
        <v>0</v>
      </c>
      <c r="X34" s="19">
        <f>SUM(X30+X31+X32+X33)</f>
        <v>0</v>
      </c>
      <c r="Y34" s="15"/>
      <c r="Z34" s="27">
        <v>0</v>
      </c>
      <c r="AA34" s="13">
        <f>SUM(AA30+AA31+AA32+AA33)</f>
        <v>0</v>
      </c>
      <c r="AB34" s="19">
        <f>SUM(AB30+AB31+AB32+AB33)</f>
        <v>0</v>
      </c>
      <c r="AC34" s="15"/>
      <c r="AD34" s="27"/>
      <c r="AE34" s="13"/>
      <c r="AF34" s="19"/>
      <c r="AG34" s="15"/>
      <c r="AH34" s="27"/>
      <c r="AI34" s="13"/>
      <c r="AJ34" s="19"/>
      <c r="AK34" s="15"/>
      <c r="AL34" s="27">
        <v>0</v>
      </c>
      <c r="AM34" s="13">
        <f>SUM(AM30+AM31+AM32+AM33)</f>
        <v>0</v>
      </c>
      <c r="AN34" s="19">
        <f>SUM(AN30+AN31+AN32+AN33)</f>
        <v>0</v>
      </c>
      <c r="AO34" s="15"/>
      <c r="AP34" s="27">
        <v>0</v>
      </c>
      <c r="AQ34" s="18">
        <f>SUM(AQ30+AQ31+AQ32+AQ33)</f>
        <v>0</v>
      </c>
      <c r="AR34" s="19">
        <f>SUM(AR30+AR31+AR32+AR33)</f>
        <v>0</v>
      </c>
      <c r="AS34" s="15"/>
      <c r="AT34" s="27"/>
      <c r="AU34" s="18"/>
      <c r="AV34" s="19"/>
      <c r="AW34" s="15"/>
      <c r="AX34" s="27">
        <v>0</v>
      </c>
      <c r="AY34" s="18">
        <f>SUM(AY30+AY31+AY32+AY33)</f>
        <v>0</v>
      </c>
      <c r="AZ34" s="19">
        <f>SUM(AZ30+AZ31+AZ32+AZ33)</f>
        <v>0</v>
      </c>
      <c r="BA34" s="15"/>
      <c r="BB34" s="27"/>
      <c r="BC34" s="13"/>
      <c r="BD34" s="19"/>
      <c r="BE34" s="15"/>
      <c r="BF34" s="27"/>
      <c r="BG34" s="13"/>
      <c r="BH34" s="19"/>
      <c r="BI34" s="15"/>
      <c r="BJ34" s="27">
        <v>0</v>
      </c>
      <c r="BK34" s="18">
        <f>SUM(BK30+BK31+BK32+BK33)</f>
        <v>0</v>
      </c>
      <c r="BL34" s="19">
        <f>SUM(BL30+BL31+BL32+BL33)</f>
        <v>0</v>
      </c>
      <c r="BM34" s="15"/>
      <c r="BN34" s="27">
        <v>0</v>
      </c>
      <c r="BO34" s="13">
        <f>SUM(BO30+BO31+BO32+BO33)</f>
        <v>0</v>
      </c>
      <c r="BP34" s="19">
        <f>SUM(BP30+BP31+BP32+BP33)</f>
        <v>0</v>
      </c>
      <c r="BQ34" s="15"/>
      <c r="BR34" s="27"/>
      <c r="BS34" s="13"/>
      <c r="BT34" s="19"/>
      <c r="BU34" s="15"/>
      <c r="BV34" s="27"/>
      <c r="BW34" s="13"/>
      <c r="BX34" s="19"/>
      <c r="BY34" s="15"/>
      <c r="BZ34" s="27">
        <v>0</v>
      </c>
      <c r="CA34" s="13">
        <f>SUM(CA30+CA31+CA32+CA33)</f>
        <v>0</v>
      </c>
      <c r="CB34" s="19">
        <f>SUM(CB30+CB31+CB32+CB33)</f>
        <v>0</v>
      </c>
      <c r="CC34" s="15"/>
      <c r="CD34" s="27">
        <v>0</v>
      </c>
      <c r="CE34" s="18">
        <f>SUM(CE30+CE31+CE32+CE33)</f>
        <v>0</v>
      </c>
      <c r="CF34" s="19">
        <f>SUM(CF30+CF31+CF32+CF33)</f>
        <v>0</v>
      </c>
      <c r="CG34" s="15"/>
      <c r="CH34" s="27"/>
      <c r="CI34" s="18"/>
      <c r="CJ34" s="19"/>
      <c r="CK34" s="15"/>
      <c r="CL34" s="27"/>
      <c r="CM34" s="13"/>
      <c r="CN34" s="19"/>
      <c r="CO34" s="15"/>
      <c r="CP34" s="27">
        <v>0</v>
      </c>
      <c r="CQ34" s="18">
        <f>SUM(CQ30+CQ31+CQ32+CQ33)</f>
        <v>0</v>
      </c>
      <c r="CR34" s="19">
        <f>SUM(CR30+CR31+CR32+CR33)</f>
        <v>0</v>
      </c>
      <c r="CS34" s="15"/>
      <c r="CT34" s="27"/>
      <c r="CU34" s="13"/>
      <c r="CV34" s="19"/>
      <c r="CW34" s="15"/>
      <c r="CX34" s="27"/>
      <c r="CY34" s="13"/>
      <c r="CZ34" s="19"/>
    </row>
    <row r="35" spans="2:104" s="7" customFormat="1" ht="20.100000000000001" customHeight="1" thickTop="1" thickBot="1" x14ac:dyDescent="0.3">
      <c r="B35" s="72" t="s">
        <v>0</v>
      </c>
      <c r="C35" s="73" t="s">
        <v>1</v>
      </c>
      <c r="D35" s="74" t="s">
        <v>2</v>
      </c>
      <c r="E35" s="75" t="s">
        <v>3</v>
      </c>
      <c r="F35" s="76" t="s">
        <v>13</v>
      </c>
      <c r="G35" s="77" t="s">
        <v>4</v>
      </c>
      <c r="H35" s="52"/>
      <c r="I35" s="15"/>
      <c r="J35" s="9"/>
      <c r="K35" s="9"/>
      <c r="L35" s="16"/>
      <c r="M35" s="15"/>
      <c r="N35" s="9"/>
      <c r="O35" s="9"/>
      <c r="P35" s="16"/>
      <c r="Q35" s="15"/>
      <c r="R35" s="9"/>
      <c r="S35" s="9"/>
      <c r="T35" s="16"/>
      <c r="U35" s="15"/>
      <c r="V35" s="9"/>
      <c r="W35" s="9"/>
      <c r="X35" s="16"/>
      <c r="Y35" s="15"/>
      <c r="Z35" s="9"/>
      <c r="AA35" s="9"/>
      <c r="AB35" s="16"/>
      <c r="AC35" s="15"/>
      <c r="AD35" s="9"/>
      <c r="AE35" s="9"/>
      <c r="AF35" s="16"/>
      <c r="AG35" s="15"/>
      <c r="AH35" s="9"/>
      <c r="AI35" s="9"/>
      <c r="AJ35" s="16"/>
      <c r="AK35" s="15"/>
      <c r="AL35" s="9"/>
      <c r="AM35" s="9"/>
      <c r="AN35" s="16"/>
      <c r="AO35" s="15"/>
      <c r="AP35" s="9"/>
      <c r="AQ35" s="9"/>
      <c r="AR35" s="16"/>
      <c r="AS35" s="15"/>
      <c r="AT35" s="9"/>
      <c r="AU35" s="9"/>
      <c r="AV35" s="16"/>
      <c r="AW35" s="15"/>
      <c r="AX35" s="9"/>
      <c r="AY35" s="9"/>
      <c r="AZ35" s="16"/>
      <c r="BA35" s="15"/>
      <c r="BB35" s="9"/>
      <c r="BC35" s="9"/>
      <c r="BD35" s="16"/>
      <c r="BE35" s="15"/>
      <c r="BF35" s="9"/>
      <c r="BG35" s="9"/>
      <c r="BH35" s="16"/>
      <c r="BI35" s="15"/>
      <c r="BJ35" s="9"/>
      <c r="BK35" s="9"/>
      <c r="BL35" s="16"/>
      <c r="BM35" s="15"/>
      <c r="BN35" s="9"/>
      <c r="BO35" s="9"/>
      <c r="BP35" s="16"/>
      <c r="BQ35" s="15"/>
      <c r="BR35" s="9"/>
      <c r="BS35" s="9"/>
      <c r="BT35" s="16"/>
      <c r="BU35" s="15"/>
      <c r="BV35" s="9"/>
      <c r="BW35" s="9"/>
      <c r="BX35" s="16"/>
      <c r="BY35" s="15"/>
      <c r="BZ35" s="9"/>
      <c r="CA35" s="9"/>
      <c r="CB35" s="16"/>
      <c r="CC35" s="15"/>
      <c r="CD35" s="9"/>
      <c r="CE35" s="9"/>
      <c r="CF35" s="16"/>
      <c r="CG35" s="15"/>
      <c r="CH35" s="9"/>
      <c r="CI35" s="9"/>
      <c r="CJ35" s="16"/>
      <c r="CK35" s="15"/>
      <c r="CL35" s="9"/>
      <c r="CM35" s="9"/>
      <c r="CN35" s="16"/>
      <c r="CO35" s="15"/>
      <c r="CP35" s="9"/>
      <c r="CQ35" s="9"/>
      <c r="CR35" s="16"/>
      <c r="CS35" s="15"/>
      <c r="CT35" s="9"/>
      <c r="CU35" s="9"/>
      <c r="CV35" s="16"/>
      <c r="CW35" s="15"/>
      <c r="CX35" s="9"/>
      <c r="CY35" s="9"/>
      <c r="CZ35" s="16"/>
    </row>
    <row r="36" spans="2:104" s="7" customFormat="1" ht="20.100000000000001" customHeight="1" x14ac:dyDescent="0.35">
      <c r="B36" s="61">
        <v>4</v>
      </c>
      <c r="C36" s="171"/>
      <c r="D36" s="172">
        <f>SUM(CV22+CZ28)</f>
        <v>0</v>
      </c>
      <c r="E36" s="173">
        <f>SUM(CU22+CY28)</f>
        <v>0</v>
      </c>
      <c r="F36" s="174">
        <f>SUM(CT22+CX28)</f>
        <v>0</v>
      </c>
      <c r="G36" s="58"/>
      <c r="H36" s="52"/>
      <c r="I36" s="15" t="s">
        <v>7</v>
      </c>
      <c r="J36" s="9" t="s">
        <v>27</v>
      </c>
      <c r="K36" s="9">
        <v>466</v>
      </c>
      <c r="L36" s="16">
        <v>7</v>
      </c>
      <c r="M36" s="15"/>
      <c r="N36" s="9"/>
      <c r="O36" s="9"/>
      <c r="P36" s="16"/>
      <c r="Q36" s="15"/>
      <c r="R36" s="9"/>
      <c r="S36" s="9"/>
      <c r="T36" s="16"/>
      <c r="U36" s="15" t="s">
        <v>113</v>
      </c>
      <c r="V36" s="9"/>
      <c r="W36" s="9"/>
      <c r="X36" s="16"/>
      <c r="Y36" s="15" t="s">
        <v>123</v>
      </c>
      <c r="Z36" s="9"/>
      <c r="AA36" s="9"/>
      <c r="AB36" s="16"/>
      <c r="AC36" s="15"/>
      <c r="AD36" s="9"/>
      <c r="AE36" s="9"/>
      <c r="AF36" s="16"/>
      <c r="AG36" s="15"/>
      <c r="AH36" s="9"/>
      <c r="AI36" s="9"/>
      <c r="AJ36" s="16"/>
      <c r="AK36" s="15" t="s">
        <v>5</v>
      </c>
      <c r="AL36" s="9"/>
      <c r="AM36" s="9"/>
      <c r="AN36" s="16"/>
      <c r="AO36" s="15" t="s">
        <v>6</v>
      </c>
      <c r="AP36" s="9"/>
      <c r="AQ36" s="9"/>
      <c r="AR36" s="16"/>
      <c r="AS36" s="15"/>
      <c r="AT36" s="9"/>
      <c r="AU36" s="9"/>
      <c r="AV36" s="16"/>
      <c r="AW36" s="15" t="s">
        <v>11</v>
      </c>
      <c r="AX36" s="9"/>
      <c r="AY36" s="9"/>
      <c r="AZ36" s="16"/>
      <c r="BA36" s="15"/>
      <c r="BB36" s="9"/>
      <c r="BC36" s="9"/>
      <c r="BD36" s="16"/>
      <c r="BE36" s="15"/>
      <c r="BF36" s="9"/>
      <c r="BG36" s="9"/>
      <c r="BH36" s="16"/>
      <c r="BI36" s="15" t="s">
        <v>7</v>
      </c>
      <c r="BJ36" s="9"/>
      <c r="BK36" s="9"/>
      <c r="BL36" s="16"/>
      <c r="BM36" s="15" t="s">
        <v>117</v>
      </c>
      <c r="BN36" s="9"/>
      <c r="BO36" s="9"/>
      <c r="BP36" s="16"/>
      <c r="BQ36" s="15"/>
      <c r="BR36" s="9"/>
      <c r="BS36" s="9"/>
      <c r="BT36" s="16"/>
      <c r="BU36" s="15"/>
      <c r="BV36" s="9"/>
      <c r="BW36" s="9"/>
      <c r="BX36" s="16"/>
      <c r="BY36" s="15" t="s">
        <v>123</v>
      </c>
      <c r="BZ36" s="9"/>
      <c r="CA36" s="9"/>
      <c r="CB36" s="16"/>
      <c r="CC36" s="15" t="s">
        <v>10</v>
      </c>
      <c r="CD36" s="9"/>
      <c r="CE36" s="9"/>
      <c r="CF36" s="16"/>
      <c r="CG36" s="15"/>
      <c r="CH36" s="9"/>
      <c r="CI36" s="9"/>
      <c r="CJ36" s="16"/>
      <c r="CK36" s="15"/>
      <c r="CL36" s="9"/>
      <c r="CM36" s="9"/>
      <c r="CN36" s="16"/>
      <c r="CO36" s="15" t="s">
        <v>6</v>
      </c>
      <c r="CP36" s="9"/>
      <c r="CQ36" s="9"/>
      <c r="CR36" s="16"/>
      <c r="CS36" s="15"/>
      <c r="CT36" s="9"/>
      <c r="CU36" s="9"/>
      <c r="CV36" s="16"/>
      <c r="CW36" s="15"/>
      <c r="CX36" s="9"/>
      <c r="CY36" s="9"/>
      <c r="CZ36" s="16"/>
    </row>
    <row r="37" spans="2:104" s="7" customFormat="1" ht="20.100000000000001" customHeight="1" x14ac:dyDescent="0.35">
      <c r="B37" s="59">
        <v>10</v>
      </c>
      <c r="C37" s="175"/>
      <c r="D37" s="176">
        <f>SUM(CV10+CZ22)</f>
        <v>0</v>
      </c>
      <c r="E37" s="177">
        <f>SUM(CU10+CY22)</f>
        <v>0</v>
      </c>
      <c r="F37" s="178">
        <f>SUM(CT10+CX22)</f>
        <v>0</v>
      </c>
      <c r="G37" s="60"/>
      <c r="H37" s="52"/>
      <c r="I37" s="15"/>
      <c r="J37" s="9" t="s">
        <v>28</v>
      </c>
      <c r="K37" s="9">
        <v>436</v>
      </c>
      <c r="L37" s="16">
        <v>5</v>
      </c>
      <c r="M37" s="15"/>
      <c r="N37" s="9"/>
      <c r="O37" s="9"/>
      <c r="P37" s="16"/>
      <c r="Q37" s="15"/>
      <c r="R37" s="9"/>
      <c r="S37" s="9"/>
      <c r="T37" s="16"/>
      <c r="U37" s="15"/>
      <c r="V37" s="9"/>
      <c r="W37" s="9"/>
      <c r="X37" s="16"/>
      <c r="Y37" s="15"/>
      <c r="Z37" s="9"/>
      <c r="AA37" s="9"/>
      <c r="AB37" s="16"/>
      <c r="AC37" s="15"/>
      <c r="AD37" s="9"/>
      <c r="AE37" s="9"/>
      <c r="AF37" s="16"/>
      <c r="AG37" s="15"/>
      <c r="AH37" s="9"/>
      <c r="AI37" s="9"/>
      <c r="AJ37" s="16"/>
      <c r="AK37" s="15"/>
      <c r="AL37" s="9"/>
      <c r="AM37" s="9"/>
      <c r="AN37" s="16"/>
      <c r="AO37" s="15"/>
      <c r="AP37" s="9"/>
      <c r="AQ37" s="9"/>
      <c r="AR37" s="16"/>
      <c r="AS37" s="15"/>
      <c r="AT37" s="9"/>
      <c r="AU37" s="9"/>
      <c r="AV37" s="16"/>
      <c r="AW37" s="15"/>
      <c r="AX37" s="9"/>
      <c r="AY37" s="9"/>
      <c r="AZ37" s="16"/>
      <c r="BA37" s="15"/>
      <c r="BB37" s="9"/>
      <c r="BC37" s="9"/>
      <c r="BD37" s="16"/>
      <c r="BE37" s="15"/>
      <c r="BF37" s="9"/>
      <c r="BG37" s="9"/>
      <c r="BH37" s="16"/>
      <c r="BI37" s="15"/>
      <c r="BJ37" s="9"/>
      <c r="BK37" s="9"/>
      <c r="BL37" s="16"/>
      <c r="BM37" s="15"/>
      <c r="BN37" s="9"/>
      <c r="BO37" s="9"/>
      <c r="BP37" s="16"/>
      <c r="BQ37" s="15"/>
      <c r="BR37" s="9"/>
      <c r="BS37" s="9"/>
      <c r="BT37" s="16"/>
      <c r="BU37" s="15"/>
      <c r="BV37" s="9"/>
      <c r="BW37" s="9"/>
      <c r="BX37" s="16"/>
      <c r="BY37" s="15"/>
      <c r="BZ37" s="9"/>
      <c r="CA37" s="9"/>
      <c r="CB37" s="16"/>
      <c r="CC37" s="15"/>
      <c r="CD37" s="9"/>
      <c r="CE37" s="9"/>
      <c r="CF37" s="16"/>
      <c r="CG37" s="15"/>
      <c r="CH37" s="9"/>
      <c r="CI37" s="9"/>
      <c r="CJ37" s="16"/>
      <c r="CK37" s="15"/>
      <c r="CL37" s="9"/>
      <c r="CM37" s="9"/>
      <c r="CN37" s="16"/>
      <c r="CO37" s="15"/>
      <c r="CP37" s="9"/>
      <c r="CQ37" s="9"/>
      <c r="CR37" s="16"/>
      <c r="CS37" s="15"/>
      <c r="CT37" s="9"/>
      <c r="CU37" s="9"/>
      <c r="CV37" s="16"/>
      <c r="CW37" s="15"/>
      <c r="CX37" s="9"/>
      <c r="CY37" s="9"/>
      <c r="CZ37" s="16"/>
    </row>
    <row r="38" spans="2:104" s="7" customFormat="1" ht="20.100000000000001" customHeight="1" x14ac:dyDescent="0.35">
      <c r="B38" s="179">
        <v>1</v>
      </c>
      <c r="C38" s="175"/>
      <c r="D38" s="180">
        <f>SUM(CV28+CZ16)</f>
        <v>0</v>
      </c>
      <c r="E38" s="181">
        <f>SUM(CU28+CY16)</f>
        <v>0</v>
      </c>
      <c r="F38" s="182">
        <f>SUM(CT28+CX16)</f>
        <v>0</v>
      </c>
      <c r="G38" s="183"/>
      <c r="H38" s="52"/>
      <c r="I38" s="15"/>
      <c r="J38" s="9" t="s">
        <v>29</v>
      </c>
      <c r="K38" s="9">
        <v>429</v>
      </c>
      <c r="L38" s="16">
        <v>5</v>
      </c>
      <c r="M38" s="15"/>
      <c r="N38" s="9"/>
      <c r="O38" s="9"/>
      <c r="P38" s="16"/>
      <c r="Q38" s="15"/>
      <c r="R38" s="9"/>
      <c r="S38" s="9"/>
      <c r="T38" s="16"/>
      <c r="U38" s="15"/>
      <c r="V38" s="9"/>
      <c r="W38" s="9"/>
      <c r="X38" s="16"/>
      <c r="Y38" s="15"/>
      <c r="Z38" s="9"/>
      <c r="AA38" s="9"/>
      <c r="AB38" s="16"/>
      <c r="AC38" s="15"/>
      <c r="AD38" s="9"/>
      <c r="AE38" s="9"/>
      <c r="AF38" s="16"/>
      <c r="AG38" s="15"/>
      <c r="AH38" s="9"/>
      <c r="AI38" s="9"/>
      <c r="AJ38" s="16"/>
      <c r="AK38" s="15"/>
      <c r="AL38" s="9"/>
      <c r="AM38" s="9"/>
      <c r="AN38" s="16"/>
      <c r="AO38" s="15"/>
      <c r="AP38" s="9"/>
      <c r="AQ38" s="9"/>
      <c r="AR38" s="16"/>
      <c r="AS38" s="15"/>
      <c r="AT38" s="9"/>
      <c r="AU38" s="9"/>
      <c r="AV38" s="16"/>
      <c r="AW38" s="15"/>
      <c r="AX38" s="9"/>
      <c r="AY38" s="9"/>
      <c r="AZ38" s="16"/>
      <c r="BA38" s="15"/>
      <c r="BB38" s="9"/>
      <c r="BC38" s="9"/>
      <c r="BD38" s="16"/>
      <c r="BE38" s="15"/>
      <c r="BF38" s="9"/>
      <c r="BG38" s="9"/>
      <c r="BH38" s="16"/>
      <c r="BI38" s="15"/>
      <c r="BJ38" s="9"/>
      <c r="BK38" s="9"/>
      <c r="BL38" s="16"/>
      <c r="BM38" s="15"/>
      <c r="BN38" s="9"/>
      <c r="BO38" s="9"/>
      <c r="BP38" s="16"/>
      <c r="BQ38" s="15"/>
      <c r="BR38" s="9"/>
      <c r="BS38" s="9"/>
      <c r="BT38" s="16"/>
      <c r="BU38" s="15"/>
      <c r="BV38" s="9"/>
      <c r="BW38" s="9"/>
      <c r="BX38" s="16"/>
      <c r="BY38" s="15"/>
      <c r="BZ38" s="9"/>
      <c r="CA38" s="9"/>
      <c r="CB38" s="16"/>
      <c r="CC38" s="15"/>
      <c r="CD38" s="9"/>
      <c r="CE38" s="9"/>
      <c r="CF38" s="16"/>
      <c r="CG38" s="15"/>
      <c r="CH38" s="9"/>
      <c r="CI38" s="9"/>
      <c r="CJ38" s="16"/>
      <c r="CK38" s="15"/>
      <c r="CL38" s="9"/>
      <c r="CM38" s="9"/>
      <c r="CN38" s="16"/>
      <c r="CO38" s="15"/>
      <c r="CP38" s="9"/>
      <c r="CQ38" s="9"/>
      <c r="CR38" s="16"/>
      <c r="CS38" s="15"/>
      <c r="CT38" s="9"/>
      <c r="CU38" s="9"/>
      <c r="CV38" s="16"/>
      <c r="CW38" s="15"/>
      <c r="CX38" s="9"/>
      <c r="CY38" s="9"/>
      <c r="CZ38" s="16"/>
    </row>
    <row r="39" spans="2:104" s="7" customFormat="1" ht="20.100000000000001" customHeight="1" thickBot="1" x14ac:dyDescent="0.4">
      <c r="B39" s="184">
        <v>7</v>
      </c>
      <c r="C39" s="185"/>
      <c r="D39" s="186">
        <f>SUM(CV16+CZ10)</f>
        <v>0</v>
      </c>
      <c r="E39" s="187">
        <f>SUM(CU16+CY10)</f>
        <v>0</v>
      </c>
      <c r="F39" s="188">
        <f>SUM(CT16+CX10)</f>
        <v>0</v>
      </c>
      <c r="G39" s="189"/>
      <c r="H39" s="52"/>
      <c r="I39" s="15"/>
      <c r="J39" s="9" t="s">
        <v>60</v>
      </c>
      <c r="K39" s="9">
        <v>398</v>
      </c>
      <c r="L39" s="16">
        <v>15</v>
      </c>
      <c r="M39" s="15"/>
      <c r="N39" s="9"/>
      <c r="O39" s="9"/>
      <c r="P39" s="16"/>
      <c r="Q39" s="15"/>
      <c r="R39" s="9"/>
      <c r="S39" s="9"/>
      <c r="T39" s="16"/>
      <c r="U39" s="15"/>
      <c r="V39" s="9"/>
      <c r="W39" s="9"/>
      <c r="X39" s="16"/>
      <c r="Y39" s="15"/>
      <c r="Z39" s="9"/>
      <c r="AA39" s="9"/>
      <c r="AB39" s="16"/>
      <c r="AC39" s="15"/>
      <c r="AD39" s="9"/>
      <c r="AE39" s="9"/>
      <c r="AF39" s="16"/>
      <c r="AG39" s="15"/>
      <c r="AH39" s="9"/>
      <c r="AI39" s="9"/>
      <c r="AJ39" s="16"/>
      <c r="AK39" s="15"/>
      <c r="AL39" s="9"/>
      <c r="AM39" s="9"/>
      <c r="AN39" s="16"/>
      <c r="AO39" s="15"/>
      <c r="AP39" s="9"/>
      <c r="AQ39" s="9"/>
      <c r="AR39" s="16"/>
      <c r="AS39" s="15"/>
      <c r="AT39" s="9"/>
      <c r="AU39" s="9"/>
      <c r="AV39" s="16"/>
      <c r="AW39" s="15"/>
      <c r="AX39" s="9"/>
      <c r="AY39" s="9"/>
      <c r="AZ39" s="16"/>
      <c r="BA39" s="15"/>
      <c r="BB39" s="9"/>
      <c r="BC39" s="9"/>
      <c r="BD39" s="16"/>
      <c r="BE39" s="15"/>
      <c r="BF39" s="9"/>
      <c r="BG39" s="9"/>
      <c r="BH39" s="16"/>
      <c r="BI39" s="15"/>
      <c r="BJ39" s="9"/>
      <c r="BK39" s="9"/>
      <c r="BL39" s="16"/>
      <c r="BM39" s="15"/>
      <c r="BN39" s="9"/>
      <c r="BO39" s="9"/>
      <c r="BP39" s="16"/>
      <c r="BQ39" s="15"/>
      <c r="BR39" s="9"/>
      <c r="BS39" s="9"/>
      <c r="BT39" s="16"/>
      <c r="BU39" s="15"/>
      <c r="BV39" s="9"/>
      <c r="BW39" s="9"/>
      <c r="BX39" s="16"/>
      <c r="BY39" s="15"/>
      <c r="BZ39" s="9"/>
      <c r="CA39" s="9"/>
      <c r="CB39" s="16"/>
      <c r="CC39" s="15"/>
      <c r="CD39" s="9"/>
      <c r="CE39" s="9"/>
      <c r="CF39" s="16"/>
      <c r="CG39" s="15"/>
      <c r="CH39" s="9"/>
      <c r="CI39" s="9"/>
      <c r="CJ39" s="16"/>
      <c r="CK39" s="15"/>
      <c r="CL39" s="9"/>
      <c r="CM39" s="9"/>
      <c r="CN39" s="16"/>
      <c r="CO39" s="15"/>
      <c r="CP39" s="9"/>
      <c r="CQ39" s="9"/>
      <c r="CR39" s="16"/>
      <c r="CS39" s="15"/>
      <c r="CT39" s="9"/>
      <c r="CU39" s="9"/>
      <c r="CV39" s="16"/>
      <c r="CW39" s="15"/>
      <c r="CX39" s="9"/>
      <c r="CY39" s="9"/>
      <c r="CZ39" s="16"/>
    </row>
    <row r="40" spans="2:104" s="7" customFormat="1" ht="20.100000000000001" customHeight="1" x14ac:dyDescent="0.25">
      <c r="F40" s="10"/>
      <c r="G40" s="8"/>
      <c r="H40" s="52"/>
      <c r="I40" s="28"/>
      <c r="J40" s="29">
        <v>2</v>
      </c>
      <c r="K40" s="30">
        <f>SUM(K36+K37+K38+K39)</f>
        <v>1729</v>
      </c>
      <c r="L40" s="23">
        <f>SUM(L36+L37+L38+L39)</f>
        <v>32</v>
      </c>
      <c r="M40" s="28"/>
      <c r="N40" s="29"/>
      <c r="O40" s="30"/>
      <c r="P40" s="23"/>
      <c r="Q40" s="28"/>
      <c r="R40" s="29"/>
      <c r="S40" s="30"/>
      <c r="T40" s="23"/>
      <c r="U40" s="28"/>
      <c r="V40" s="29">
        <v>0</v>
      </c>
      <c r="W40" s="22">
        <f>SUM(W36+W37+W38+W39)</f>
        <v>0</v>
      </c>
      <c r="X40" s="23">
        <f>SUM(X36+X37+X38+X39)</f>
        <v>0</v>
      </c>
      <c r="Y40" s="28"/>
      <c r="Z40" s="29">
        <v>0</v>
      </c>
      <c r="AA40" s="30">
        <f>SUM(AA36+AA37+AA38+AA39)</f>
        <v>0</v>
      </c>
      <c r="AB40" s="23">
        <f>SUM(AB36+AB37+AB38+AB39)</f>
        <v>0</v>
      </c>
      <c r="AC40" s="28"/>
      <c r="AD40" s="29"/>
      <c r="AE40" s="30"/>
      <c r="AF40" s="23"/>
      <c r="AG40" s="28"/>
      <c r="AH40" s="29"/>
      <c r="AI40" s="30"/>
      <c r="AJ40" s="23"/>
      <c r="AK40" s="28"/>
      <c r="AL40" s="29">
        <v>0</v>
      </c>
      <c r="AM40" s="30">
        <f>SUM(AM36+AM37+AM38+AM39)</f>
        <v>0</v>
      </c>
      <c r="AN40" s="23">
        <f>SUM(AN36+AN37+AN38+AN39)</f>
        <v>0</v>
      </c>
      <c r="AO40" s="28"/>
      <c r="AP40" s="29">
        <v>0</v>
      </c>
      <c r="AQ40" s="22">
        <f>SUM(AQ36+AQ37+AQ38+AQ39)</f>
        <v>0</v>
      </c>
      <c r="AR40" s="23">
        <f>SUM(AR36+AR37+AR38+AR39)</f>
        <v>0</v>
      </c>
      <c r="AS40" s="28"/>
      <c r="AT40" s="29"/>
      <c r="AU40" s="22"/>
      <c r="AV40" s="23"/>
      <c r="AW40" s="28"/>
      <c r="AX40" s="29">
        <v>0</v>
      </c>
      <c r="AY40" s="22">
        <f>SUM(AY36+AY37+AY38+AY39)</f>
        <v>0</v>
      </c>
      <c r="AZ40" s="23">
        <f>SUM(AZ36+AZ37+AZ38+AZ39)</f>
        <v>0</v>
      </c>
      <c r="BA40" s="28"/>
      <c r="BB40" s="29"/>
      <c r="BC40" s="30"/>
      <c r="BD40" s="23"/>
      <c r="BE40" s="28"/>
      <c r="BF40" s="29"/>
      <c r="BG40" s="30"/>
      <c r="BH40" s="23"/>
      <c r="BI40" s="28"/>
      <c r="BJ40" s="29">
        <v>0</v>
      </c>
      <c r="BK40" s="22">
        <f>SUM(BK36+BK37+BK38+BK39)</f>
        <v>0</v>
      </c>
      <c r="BL40" s="23">
        <f>SUM(BL36+BL37+BL38+BL39)</f>
        <v>0</v>
      </c>
      <c r="BM40" s="28"/>
      <c r="BN40" s="29">
        <v>0</v>
      </c>
      <c r="BO40" s="30">
        <f>SUM(BO36+BO37+BO38+BO39)</f>
        <v>0</v>
      </c>
      <c r="BP40" s="23">
        <f>SUM(BP36+BP37+BP38+BP39)</f>
        <v>0</v>
      </c>
      <c r="BQ40" s="28"/>
      <c r="BR40" s="29"/>
      <c r="BS40" s="30"/>
      <c r="BT40" s="23"/>
      <c r="BU40" s="28"/>
      <c r="BV40" s="29"/>
      <c r="BW40" s="30"/>
      <c r="BX40" s="23"/>
      <c r="BY40" s="28"/>
      <c r="BZ40" s="29">
        <v>0</v>
      </c>
      <c r="CA40" s="30">
        <f>SUM(CA36+CA37+CA38+CA39)</f>
        <v>0</v>
      </c>
      <c r="CB40" s="23">
        <f>SUM(CB36+CB37+CB38+CB39)</f>
        <v>0</v>
      </c>
      <c r="CC40" s="28"/>
      <c r="CD40" s="29">
        <v>0</v>
      </c>
      <c r="CE40" s="22">
        <f>SUM(CE36+CE37+CE38+CE39)</f>
        <v>0</v>
      </c>
      <c r="CF40" s="23">
        <f>SUM(CF36+CF37+CF38+CF39)</f>
        <v>0</v>
      </c>
      <c r="CG40" s="28"/>
      <c r="CH40" s="29"/>
      <c r="CI40" s="22"/>
      <c r="CJ40" s="23"/>
      <c r="CK40" s="28"/>
      <c r="CL40" s="29"/>
      <c r="CM40" s="30"/>
      <c r="CN40" s="23"/>
      <c r="CO40" s="28"/>
      <c r="CP40" s="29">
        <v>0</v>
      </c>
      <c r="CQ40" s="22">
        <f>SUM(CQ36+CQ37+CQ38+CQ39)</f>
        <v>0</v>
      </c>
      <c r="CR40" s="23">
        <f>SUM(CR36+CR37+CR38+CR39)</f>
        <v>0</v>
      </c>
      <c r="CS40" s="28"/>
      <c r="CT40" s="29"/>
      <c r="CU40" s="30"/>
      <c r="CV40" s="23"/>
      <c r="CW40" s="28"/>
      <c r="CX40" s="29"/>
      <c r="CY40" s="30"/>
      <c r="CZ40" s="23"/>
    </row>
    <row r="41" spans="2:104" s="7" customFormat="1" ht="20.100000000000001" customHeight="1" x14ac:dyDescent="0.25">
      <c r="F41" s="10"/>
      <c r="G41" s="8"/>
      <c r="H41" s="52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</row>
    <row r="42" spans="2:104" s="7" customFormat="1" ht="20.100000000000001" customHeight="1" x14ac:dyDescent="0.25">
      <c r="F42" s="10"/>
      <c r="G42" s="8"/>
      <c r="H42" s="52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</row>
    <row r="43" spans="2:104" s="7" customFormat="1" ht="20.100000000000001" customHeight="1" x14ac:dyDescent="0.25">
      <c r="F43" s="10"/>
      <c r="G43" s="8"/>
      <c r="H43" s="52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</row>
    <row r="44" spans="2:104" s="7" customFormat="1" ht="20.100000000000001" customHeight="1" x14ac:dyDescent="0.25">
      <c r="F44" s="10"/>
      <c r="G44" s="8"/>
      <c r="H44" s="52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</row>
    <row r="45" spans="2:104" s="7" customFormat="1" ht="20.100000000000001" customHeight="1" x14ac:dyDescent="0.25">
      <c r="F45" s="10"/>
      <c r="G45" s="8"/>
      <c r="H45" s="52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</row>
    <row r="46" spans="2:104" s="7" customFormat="1" ht="20.100000000000001" customHeight="1" x14ac:dyDescent="0.25">
      <c r="F46" s="10"/>
      <c r="G46" s="8"/>
      <c r="H46" s="52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</row>
    <row r="47" spans="2:104" s="7" customFormat="1" ht="20.100000000000001" customHeight="1" x14ac:dyDescent="0.25">
      <c r="F47" s="10"/>
      <c r="G47" s="8"/>
      <c r="H47" s="52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</row>
    <row r="48" spans="2:104" s="7" customFormat="1" ht="20.100000000000001" customHeight="1" x14ac:dyDescent="0.25">
      <c r="F48" s="10"/>
      <c r="G48" s="8"/>
      <c r="H48" s="52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</row>
    <row r="49" spans="6:104" s="7" customFormat="1" ht="20.100000000000001" customHeight="1" x14ac:dyDescent="0.25">
      <c r="F49" s="10"/>
      <c r="G49" s="8"/>
      <c r="H49" s="52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</row>
    <row r="50" spans="6:104" s="7" customFormat="1" ht="20.100000000000001" customHeight="1" x14ac:dyDescent="0.25">
      <c r="F50" s="10"/>
      <c r="G50" s="8"/>
      <c r="H50" s="52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</row>
    <row r="51" spans="6:104" s="7" customFormat="1" ht="20.100000000000001" customHeight="1" x14ac:dyDescent="0.25">
      <c r="F51" s="10"/>
      <c r="G51" s="8"/>
      <c r="H51" s="52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</row>
    <row r="52" spans="6:104" s="7" customFormat="1" ht="20.100000000000001" customHeight="1" x14ac:dyDescent="0.25">
      <c r="F52" s="10"/>
      <c r="G52" s="8"/>
      <c r="H52" s="52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</row>
    <row r="53" spans="6:104" s="7" customFormat="1" ht="20.100000000000001" customHeight="1" x14ac:dyDescent="0.25">
      <c r="F53" s="10"/>
      <c r="G53" s="8"/>
      <c r="H53" s="52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</row>
    <row r="54" spans="6:104" s="7" customFormat="1" ht="20.100000000000001" customHeight="1" x14ac:dyDescent="0.25">
      <c r="F54" s="10"/>
      <c r="G54" s="8"/>
      <c r="H54" s="52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</row>
    <row r="55" spans="6:104" s="7" customFormat="1" ht="20.100000000000001" customHeight="1" x14ac:dyDescent="0.25">
      <c r="F55" s="10"/>
      <c r="G55" s="8"/>
      <c r="H55" s="52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</row>
    <row r="56" spans="6:104" s="7" customFormat="1" ht="20.100000000000001" customHeight="1" x14ac:dyDescent="0.25">
      <c r="F56" s="10"/>
      <c r="G56" s="8"/>
      <c r="H56" s="52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</row>
    <row r="57" spans="6:104" s="7" customFormat="1" ht="20.100000000000001" customHeight="1" x14ac:dyDescent="0.25">
      <c r="F57" s="10"/>
      <c r="G57" s="8"/>
      <c r="H57" s="52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</row>
    <row r="58" spans="6:104" s="7" customFormat="1" ht="20.100000000000001" customHeight="1" x14ac:dyDescent="0.25">
      <c r="F58" s="10"/>
      <c r="G58" s="8"/>
      <c r="H58" s="52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</row>
    <row r="59" spans="6:104" s="7" customFormat="1" ht="20.100000000000001" customHeight="1" x14ac:dyDescent="0.25">
      <c r="F59" s="10"/>
      <c r="G59" s="8"/>
      <c r="H59" s="52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</row>
    <row r="60" spans="6:104" s="7" customFormat="1" ht="20.100000000000001" customHeight="1" x14ac:dyDescent="0.25">
      <c r="F60" s="10"/>
      <c r="G60" s="8"/>
      <c r="H60" s="52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</row>
    <row r="61" spans="6:104" s="7" customFormat="1" ht="20.100000000000001" customHeight="1" x14ac:dyDescent="0.25">
      <c r="F61" s="10"/>
      <c r="G61" s="8"/>
      <c r="H61" s="52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</row>
    <row r="62" spans="6:104" s="7" customFormat="1" ht="20.100000000000001" customHeight="1" x14ac:dyDescent="0.25">
      <c r="F62" s="10"/>
      <c r="G62" s="8"/>
      <c r="H62" s="52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</row>
    <row r="63" spans="6:104" s="7" customFormat="1" ht="20.100000000000001" customHeight="1" x14ac:dyDescent="0.25">
      <c r="F63" s="10"/>
      <c r="G63" s="8"/>
      <c r="H63" s="52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</row>
    <row r="64" spans="6:104" s="7" customFormat="1" ht="20.100000000000001" customHeight="1" x14ac:dyDescent="0.25">
      <c r="F64" s="10"/>
      <c r="G64" s="8"/>
      <c r="H64" s="52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</row>
    <row r="65" spans="6:104" s="7" customFormat="1" ht="20.100000000000001" customHeight="1" x14ac:dyDescent="0.25">
      <c r="F65" s="10"/>
      <c r="G65" s="8"/>
      <c r="H65" s="52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</row>
    <row r="66" spans="6:104" s="7" customFormat="1" ht="20.100000000000001" customHeight="1" x14ac:dyDescent="0.25">
      <c r="F66" s="10"/>
      <c r="G66" s="8"/>
      <c r="H66" s="52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</row>
    <row r="67" spans="6:104" s="7" customFormat="1" ht="20.100000000000001" customHeight="1" x14ac:dyDescent="0.25">
      <c r="F67" s="10"/>
      <c r="G67" s="8"/>
      <c r="H67" s="52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</row>
    <row r="68" spans="6:104" s="7" customFormat="1" ht="20.100000000000001" customHeight="1" x14ac:dyDescent="0.25">
      <c r="F68" s="10"/>
      <c r="G68" s="8"/>
      <c r="H68" s="52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</row>
    <row r="69" spans="6:104" s="7" customFormat="1" ht="20.100000000000001" customHeight="1" x14ac:dyDescent="0.25">
      <c r="F69" s="10"/>
      <c r="G69" s="8"/>
      <c r="H69" s="52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</row>
    <row r="70" spans="6:104" s="7" customFormat="1" ht="20.100000000000001" customHeight="1" x14ac:dyDescent="0.25">
      <c r="F70" s="10"/>
      <c r="G70" s="8"/>
      <c r="H70" s="52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</row>
    <row r="71" spans="6:104" s="7" customFormat="1" ht="20.100000000000001" customHeight="1" x14ac:dyDescent="0.25">
      <c r="F71" s="10"/>
      <c r="G71" s="8"/>
      <c r="H71" s="52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</row>
    <row r="72" spans="6:104" s="7" customFormat="1" ht="20.100000000000001" customHeight="1" x14ac:dyDescent="0.25">
      <c r="F72" s="10"/>
      <c r="G72" s="8"/>
      <c r="H72" s="52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</row>
    <row r="73" spans="6:104" s="7" customFormat="1" ht="20.100000000000001" customHeight="1" x14ac:dyDescent="0.25">
      <c r="F73" s="10"/>
      <c r="G73" s="8"/>
      <c r="H73" s="52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</row>
    <row r="74" spans="6:104" s="7" customFormat="1" ht="20.100000000000001" customHeight="1" x14ac:dyDescent="0.25">
      <c r="F74" s="10"/>
      <c r="G74" s="8"/>
      <c r="H74" s="52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</row>
    <row r="75" spans="6:104" s="7" customFormat="1" ht="20.100000000000001" customHeight="1" x14ac:dyDescent="0.25">
      <c r="F75" s="10"/>
      <c r="G75" s="8"/>
      <c r="H75" s="52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</row>
    <row r="76" spans="6:104" s="7" customFormat="1" ht="20.100000000000001" customHeight="1" x14ac:dyDescent="0.25">
      <c r="F76" s="10"/>
      <c r="G76" s="8"/>
      <c r="H76" s="52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</row>
    <row r="77" spans="6:104" s="7" customFormat="1" ht="20.100000000000001" customHeight="1" x14ac:dyDescent="0.25">
      <c r="F77" s="10"/>
      <c r="G77" s="8"/>
      <c r="H77" s="52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</row>
    <row r="78" spans="6:104" s="7" customFormat="1" ht="20.100000000000001" customHeight="1" x14ac:dyDescent="0.25">
      <c r="F78" s="10"/>
      <c r="G78" s="8"/>
      <c r="H78" s="52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</row>
    <row r="79" spans="6:104" s="7" customFormat="1" ht="20.100000000000001" customHeight="1" x14ac:dyDescent="0.25">
      <c r="F79" s="10"/>
      <c r="G79" s="8"/>
      <c r="H79" s="52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</row>
    <row r="80" spans="6:104" s="7" customFormat="1" ht="20.100000000000001" customHeight="1" x14ac:dyDescent="0.25">
      <c r="F80" s="10"/>
      <c r="G80" s="8"/>
      <c r="H80" s="52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</row>
    <row r="81" spans="6:104" s="7" customFormat="1" ht="20.100000000000001" customHeight="1" x14ac:dyDescent="0.25">
      <c r="F81" s="10"/>
      <c r="G81" s="8"/>
      <c r="H81" s="52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</row>
    <row r="82" spans="6:104" s="7" customFormat="1" ht="20.100000000000001" customHeight="1" x14ac:dyDescent="0.25">
      <c r="F82" s="10"/>
      <c r="G82" s="8"/>
      <c r="H82" s="52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</row>
    <row r="83" spans="6:104" s="7" customFormat="1" ht="20.100000000000001" customHeight="1" x14ac:dyDescent="0.25">
      <c r="F83" s="10"/>
      <c r="G83" s="8"/>
      <c r="H83" s="52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</row>
    <row r="84" spans="6:104" s="7" customFormat="1" ht="20.100000000000001" customHeight="1" x14ac:dyDescent="0.25">
      <c r="F84" s="10"/>
      <c r="G84" s="8"/>
      <c r="H84" s="52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</row>
    <row r="85" spans="6:104" s="7" customFormat="1" ht="20.100000000000001" customHeight="1" x14ac:dyDescent="0.25">
      <c r="F85" s="10"/>
      <c r="G85" s="8"/>
      <c r="H85" s="52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</row>
    <row r="86" spans="6:104" s="7" customFormat="1" ht="20.100000000000001" customHeight="1" x14ac:dyDescent="0.25">
      <c r="F86" s="10"/>
      <c r="G86" s="8"/>
      <c r="H86" s="52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</row>
    <row r="87" spans="6:104" s="7" customFormat="1" ht="20.100000000000001" customHeight="1" x14ac:dyDescent="0.25">
      <c r="F87" s="10"/>
      <c r="G87" s="8"/>
      <c r="H87" s="52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</row>
    <row r="88" spans="6:104" s="7" customFormat="1" ht="20.100000000000001" customHeight="1" x14ac:dyDescent="0.25">
      <c r="F88" s="10"/>
      <c r="G88" s="8"/>
      <c r="H88" s="52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</row>
    <row r="89" spans="6:104" s="7" customFormat="1" ht="20.100000000000001" customHeight="1" x14ac:dyDescent="0.25">
      <c r="F89" s="10"/>
      <c r="G89" s="8"/>
      <c r="H89" s="52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</row>
    <row r="90" spans="6:104" s="7" customFormat="1" ht="20.100000000000001" customHeight="1" x14ac:dyDescent="0.25">
      <c r="F90" s="10"/>
      <c r="G90" s="8"/>
      <c r="H90" s="52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</row>
    <row r="91" spans="6:104" s="7" customFormat="1" ht="20.100000000000001" customHeight="1" x14ac:dyDescent="0.25">
      <c r="F91" s="10"/>
      <c r="G91" s="8"/>
      <c r="H91" s="52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</row>
    <row r="92" spans="6:104" s="7" customFormat="1" ht="20.100000000000001" customHeight="1" x14ac:dyDescent="0.25">
      <c r="F92" s="10"/>
      <c r="G92" s="8"/>
      <c r="H92" s="52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</row>
    <row r="93" spans="6:104" s="7" customFormat="1" ht="20.100000000000001" customHeight="1" x14ac:dyDescent="0.25">
      <c r="F93" s="10"/>
      <c r="G93" s="8"/>
      <c r="H93" s="52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</row>
    <row r="94" spans="6:104" s="7" customFormat="1" ht="20.100000000000001" customHeight="1" x14ac:dyDescent="0.25">
      <c r="F94" s="10"/>
      <c r="G94" s="8"/>
      <c r="H94" s="52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</row>
    <row r="95" spans="6:104" s="7" customFormat="1" ht="20.100000000000001" customHeight="1" x14ac:dyDescent="0.25">
      <c r="F95" s="10"/>
      <c r="G95" s="8"/>
      <c r="H95" s="52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</row>
    <row r="96" spans="6:104" s="7" customFormat="1" ht="20.100000000000001" customHeight="1" x14ac:dyDescent="0.25">
      <c r="F96" s="10"/>
      <c r="G96" s="8"/>
      <c r="H96" s="52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</row>
    <row r="97" spans="6:104" s="7" customFormat="1" ht="20.100000000000001" customHeight="1" x14ac:dyDescent="0.25">
      <c r="F97" s="10"/>
      <c r="G97" s="8"/>
      <c r="H97" s="52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</row>
    <row r="98" spans="6:104" s="7" customFormat="1" ht="20.100000000000001" customHeight="1" x14ac:dyDescent="0.25">
      <c r="F98" s="10"/>
      <c r="G98" s="8"/>
      <c r="H98" s="52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</row>
    <row r="99" spans="6:104" s="7" customFormat="1" ht="20.100000000000001" customHeight="1" x14ac:dyDescent="0.25">
      <c r="F99" s="10"/>
      <c r="G99" s="8"/>
      <c r="H99" s="52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</row>
    <row r="100" spans="6:104" s="7" customFormat="1" ht="20.100000000000001" customHeight="1" x14ac:dyDescent="0.25">
      <c r="F100" s="10"/>
      <c r="G100" s="8"/>
      <c r="H100" s="52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</row>
    <row r="101" spans="6:104" s="7" customFormat="1" ht="20.100000000000001" customHeight="1" x14ac:dyDescent="0.25">
      <c r="F101" s="10"/>
      <c r="G101" s="8"/>
      <c r="H101" s="52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</row>
    <row r="102" spans="6:104" s="7" customFormat="1" ht="20.100000000000001" customHeight="1" x14ac:dyDescent="0.25">
      <c r="F102" s="10"/>
      <c r="G102" s="8"/>
      <c r="H102" s="52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</row>
    <row r="103" spans="6:104" s="7" customFormat="1" ht="20.100000000000001" customHeight="1" x14ac:dyDescent="0.25">
      <c r="F103" s="10"/>
      <c r="G103" s="8"/>
      <c r="H103" s="52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</row>
    <row r="104" spans="6:104" s="7" customFormat="1" ht="20.100000000000001" customHeight="1" x14ac:dyDescent="0.25">
      <c r="F104" s="10"/>
      <c r="G104" s="8"/>
      <c r="H104" s="52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</row>
    <row r="105" spans="6:104" s="7" customFormat="1" ht="20.100000000000001" customHeight="1" x14ac:dyDescent="0.25">
      <c r="F105" s="10"/>
      <c r="G105" s="8"/>
      <c r="H105" s="52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</row>
    <row r="106" spans="6:104" s="7" customFormat="1" ht="20.100000000000001" customHeight="1" x14ac:dyDescent="0.25">
      <c r="F106" s="10"/>
      <c r="G106" s="8"/>
      <c r="H106" s="52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</row>
    <row r="107" spans="6:104" s="7" customFormat="1" ht="20.100000000000001" customHeight="1" x14ac:dyDescent="0.25">
      <c r="F107" s="10"/>
      <c r="G107" s="8"/>
      <c r="H107" s="52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</row>
    <row r="108" spans="6:104" s="7" customFormat="1" ht="20.100000000000001" customHeight="1" x14ac:dyDescent="0.25">
      <c r="F108" s="10"/>
      <c r="G108" s="8"/>
      <c r="H108" s="52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</row>
  </sheetData>
  <sortState xmlns:xlrd2="http://schemas.microsoft.com/office/spreadsheetml/2017/richdata2" ref="B21:G31">
    <sortCondition ref="G21:G31"/>
  </sortState>
  <mergeCells count="2">
    <mergeCell ref="CS4:CV4"/>
    <mergeCell ref="CW4:CZ4"/>
  </mergeCells>
  <conditionalFormatting sqref="E6:F16">
    <cfRule type="cellIs" dxfId="20" priority="16" stopIfTrue="1" operator="lessThan">
      <formula>500</formula>
    </cfRule>
    <cfRule type="cellIs" dxfId="19" priority="17" stopIfTrue="1" operator="between">
      <formula>500</formula>
      <formula>539</formula>
    </cfRule>
    <cfRule type="cellIs" dxfId="18" priority="18" stopIfTrue="1" operator="between">
      <formula>540</formula>
      <formula>559</formula>
    </cfRule>
    <cfRule type="cellIs" dxfId="17" priority="19" stopIfTrue="1" operator="between">
      <formula>560</formula>
      <formula>579</formula>
    </cfRule>
    <cfRule type="cellIs" dxfId="16" priority="20" stopIfTrue="1" operator="between">
      <formula>580</formula>
      <formula>599</formula>
    </cfRule>
    <cfRule type="cellIs" dxfId="15" priority="21" stopIfTrue="1" operator="greaterThanOrEqual">
      <formula>600</formula>
    </cfRule>
  </conditionalFormatting>
  <conditionalFormatting sqref="E21:F31">
    <cfRule type="cellIs" dxfId="14" priority="8" stopIfTrue="1" operator="lessThan">
      <formula>500</formula>
    </cfRule>
    <cfRule type="cellIs" dxfId="13" priority="9" stopIfTrue="1" operator="between">
      <formula>500</formula>
      <formula>539</formula>
    </cfRule>
    <cfRule type="cellIs" dxfId="12" priority="10" stopIfTrue="1" operator="between">
      <formula>540</formula>
      <formula>559</formula>
    </cfRule>
    <cfRule type="cellIs" dxfId="11" priority="11" stopIfTrue="1" operator="between">
      <formula>560</formula>
      <formula>579</formula>
    </cfRule>
    <cfRule type="cellIs" dxfId="10" priority="12" stopIfTrue="1" operator="between">
      <formula>580</formula>
      <formula>599</formula>
    </cfRule>
    <cfRule type="cellIs" dxfId="9" priority="13" stopIfTrue="1" operator="greaterThanOrEqual">
      <formula>600</formula>
    </cfRule>
  </conditionalFormatting>
  <conditionalFormatting sqref="E36:F39">
    <cfRule type="cellIs" dxfId="8" priority="1" stopIfTrue="1" operator="lessThan">
      <formula>500</formula>
    </cfRule>
    <cfRule type="cellIs" dxfId="7" priority="2" stopIfTrue="1" operator="between">
      <formula>500</formula>
      <formula>539</formula>
    </cfRule>
    <cfRule type="cellIs" dxfId="6" priority="3" stopIfTrue="1" operator="between">
      <formula>540</formula>
      <formula>559</formula>
    </cfRule>
    <cfRule type="cellIs" dxfId="5" priority="4" stopIfTrue="1" operator="between">
      <formula>560</formula>
      <formula>579</formula>
    </cfRule>
    <cfRule type="cellIs" dxfId="4" priority="5" stopIfTrue="1" operator="between">
      <formula>580</formula>
      <formula>599</formula>
    </cfRule>
    <cfRule type="cellIs" dxfId="3" priority="6" stopIfTrue="1" operator="greaterThanOrEqual">
      <formula>600</formula>
    </cfRule>
  </conditionalFormatting>
  <conditionalFormatting sqref="G36:G39">
    <cfRule type="top10" dxfId="2" priority="7" stopIfTrue="1" bottom="1" rank="3"/>
  </conditionalFormatting>
  <conditionalFormatting sqref="G6:H16">
    <cfRule type="top10" dxfId="1" priority="35" stopIfTrue="1" bottom="1" rank="3"/>
  </conditionalFormatting>
  <conditionalFormatting sqref="G21:H31">
    <cfRule type="top10" dxfId="0" priority="14" stopIfTrue="1" bottom="1" rank="3"/>
  </conditionalFormatting>
  <pageMargins left="0.25" right="0.25" top="0.75" bottom="0.75" header="0.3" footer="0.3"/>
  <pageSetup paperSize="9" scale="1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9A076-0C68-444D-94A3-7D19278330A6}">
  <sheetPr>
    <pageSetUpPr fitToPage="1"/>
  </sheetPr>
  <dimension ref="B2:P26"/>
  <sheetViews>
    <sheetView showGridLines="0" zoomScale="98" zoomScaleNormal="98" workbookViewId="0">
      <selection activeCell="H23" sqref="H23"/>
    </sheetView>
  </sheetViews>
  <sheetFormatPr defaultRowHeight="15" x14ac:dyDescent="0.25"/>
  <cols>
    <col min="1" max="1" width="22.140625" customWidth="1"/>
    <col min="2" max="2" width="4.140625" style="11" customWidth="1"/>
    <col min="3" max="3" width="11.85546875" customWidth="1"/>
    <col min="5" max="15" width="12.7109375" style="11" customWidth="1"/>
    <col min="16" max="16" width="9.140625" style="81"/>
  </cols>
  <sheetData>
    <row r="2" spans="2:16" s="136" customFormat="1" ht="21.75" thickBot="1" x14ac:dyDescent="0.4">
      <c r="B2" s="139" t="s">
        <v>102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2:16" x14ac:dyDescent="0.25">
      <c r="B3" s="118"/>
      <c r="C3" s="116"/>
      <c r="D3" s="116"/>
      <c r="E3" s="118">
        <v>1</v>
      </c>
      <c r="F3" s="122">
        <v>2</v>
      </c>
      <c r="G3" s="122">
        <v>3</v>
      </c>
      <c r="H3" s="122">
        <v>4</v>
      </c>
      <c r="I3" s="122">
        <v>5</v>
      </c>
      <c r="J3" s="122">
        <v>6</v>
      </c>
      <c r="K3" s="122">
        <v>7</v>
      </c>
      <c r="L3" s="122">
        <v>8</v>
      </c>
      <c r="M3" s="122">
        <v>9</v>
      </c>
      <c r="N3" s="122">
        <v>10</v>
      </c>
      <c r="O3" s="123">
        <v>11</v>
      </c>
      <c r="P3" s="130"/>
    </row>
    <row r="4" spans="2:16" ht="15.75" thickBot="1" x14ac:dyDescent="0.3">
      <c r="B4" s="120"/>
      <c r="C4" s="117"/>
      <c r="D4" s="117"/>
      <c r="E4" s="120" t="s">
        <v>123</v>
      </c>
      <c r="F4" s="124" t="s">
        <v>124</v>
      </c>
      <c r="G4" s="124" t="s">
        <v>8</v>
      </c>
      <c r="H4" s="124" t="s">
        <v>9</v>
      </c>
      <c r="I4" s="124" t="s">
        <v>6</v>
      </c>
      <c r="J4" s="124" t="s">
        <v>113</v>
      </c>
      <c r="K4" s="124" t="s">
        <v>5</v>
      </c>
      <c r="L4" s="124" t="s">
        <v>11</v>
      </c>
      <c r="M4" s="124" t="s">
        <v>12</v>
      </c>
      <c r="N4" s="124" t="s">
        <v>48</v>
      </c>
      <c r="O4" s="125" t="s">
        <v>10</v>
      </c>
      <c r="P4" s="128" t="s">
        <v>13</v>
      </c>
    </row>
    <row r="5" spans="2:16" x14ac:dyDescent="0.25">
      <c r="B5" s="119">
        <v>1</v>
      </c>
      <c r="C5" s="140" t="s">
        <v>123</v>
      </c>
      <c r="D5" s="133" t="s">
        <v>88</v>
      </c>
      <c r="E5" s="134" t="s">
        <v>87</v>
      </c>
      <c r="F5" s="132"/>
      <c r="G5" s="126"/>
      <c r="H5" s="126"/>
      <c r="I5" s="126"/>
      <c r="J5" s="126">
        <v>1808</v>
      </c>
      <c r="K5" s="126"/>
      <c r="L5" s="126"/>
      <c r="M5" s="126"/>
      <c r="N5" s="126"/>
      <c r="O5" s="127"/>
      <c r="P5" s="221">
        <f>SUM(E6:O6)</f>
        <v>2</v>
      </c>
    </row>
    <row r="6" spans="2:16" ht="15.75" thickBot="1" x14ac:dyDescent="0.3">
      <c r="B6" s="120"/>
      <c r="C6" s="141"/>
      <c r="D6" s="129" t="s">
        <v>89</v>
      </c>
      <c r="E6" s="135" t="s">
        <v>87</v>
      </c>
      <c r="F6" s="131"/>
      <c r="G6" s="124"/>
      <c r="H6" s="124"/>
      <c r="I6" s="124"/>
      <c r="J6" s="124">
        <v>2</v>
      </c>
      <c r="K6" s="124"/>
      <c r="L6" s="124"/>
      <c r="M6" s="124"/>
      <c r="N6" s="124"/>
      <c r="O6" s="125"/>
      <c r="P6" s="222"/>
    </row>
    <row r="7" spans="2:16" x14ac:dyDescent="0.25">
      <c r="B7" s="119">
        <v>2</v>
      </c>
      <c r="C7" s="142" t="s">
        <v>124</v>
      </c>
      <c r="D7" s="133" t="s">
        <v>88</v>
      </c>
      <c r="E7" s="165"/>
      <c r="F7" s="134"/>
      <c r="G7" s="126"/>
      <c r="H7" s="126"/>
      <c r="I7" s="126">
        <v>1539</v>
      </c>
      <c r="J7" s="126"/>
      <c r="K7" s="126"/>
      <c r="L7" s="126"/>
      <c r="M7" s="126"/>
      <c r="N7" s="126"/>
      <c r="O7" s="127"/>
      <c r="P7" s="221">
        <f>SUM(E8:O8)</f>
        <v>0</v>
      </c>
    </row>
    <row r="8" spans="2:16" ht="15.75" thickBot="1" x14ac:dyDescent="0.3">
      <c r="B8" s="120"/>
      <c r="C8" s="141"/>
      <c r="D8" s="129" t="s">
        <v>89</v>
      </c>
      <c r="E8" s="120"/>
      <c r="F8" s="135"/>
      <c r="G8" s="124"/>
      <c r="H8" s="124"/>
      <c r="I8" s="124">
        <v>0</v>
      </c>
      <c r="J8" s="124"/>
      <c r="K8" s="124"/>
      <c r="L8" s="124"/>
      <c r="M8" s="124"/>
      <c r="N8" s="124"/>
      <c r="O8" s="125"/>
      <c r="P8" s="222"/>
    </row>
    <row r="9" spans="2:16" x14ac:dyDescent="0.25">
      <c r="B9" s="119">
        <v>3</v>
      </c>
      <c r="C9" s="142" t="s">
        <v>8</v>
      </c>
      <c r="D9" s="133" t="s">
        <v>88</v>
      </c>
      <c r="E9" s="121"/>
      <c r="F9" s="126"/>
      <c r="G9" s="134"/>
      <c r="H9" s="126"/>
      <c r="I9" s="126"/>
      <c r="J9" s="126"/>
      <c r="K9" s="126"/>
      <c r="L9" s="126"/>
      <c r="M9" s="126"/>
      <c r="N9" s="126"/>
      <c r="O9" s="127">
        <v>1831</v>
      </c>
      <c r="P9" s="221">
        <f>SUM(E10:O10)</f>
        <v>2</v>
      </c>
    </row>
    <row r="10" spans="2:16" ht="15.75" thickBot="1" x14ac:dyDescent="0.3">
      <c r="B10" s="120"/>
      <c r="C10" s="141"/>
      <c r="D10" s="129" t="s">
        <v>89</v>
      </c>
      <c r="E10" s="120"/>
      <c r="F10" s="124"/>
      <c r="G10" s="135"/>
      <c r="H10" s="124"/>
      <c r="I10" s="124"/>
      <c r="J10" s="124"/>
      <c r="K10" s="124"/>
      <c r="L10" s="124"/>
      <c r="M10" s="124"/>
      <c r="N10" s="124"/>
      <c r="O10" s="125">
        <v>2</v>
      </c>
      <c r="P10" s="222"/>
    </row>
    <row r="11" spans="2:16" x14ac:dyDescent="0.25">
      <c r="B11" s="119">
        <v>4</v>
      </c>
      <c r="C11" s="142" t="s">
        <v>9</v>
      </c>
      <c r="D11" s="133" t="s">
        <v>88</v>
      </c>
      <c r="E11" s="121"/>
      <c r="F11" s="126"/>
      <c r="G11" s="126"/>
      <c r="H11" s="134"/>
      <c r="I11" s="126"/>
      <c r="J11" s="126"/>
      <c r="K11" s="126"/>
      <c r="L11" s="126"/>
      <c r="M11" s="126">
        <v>1632</v>
      </c>
      <c r="N11" s="126"/>
      <c r="O11" s="127"/>
      <c r="P11" s="221">
        <f>SUM(E12:O12)</f>
        <v>2</v>
      </c>
    </row>
    <row r="12" spans="2:16" ht="15.75" thickBot="1" x14ac:dyDescent="0.3">
      <c r="B12" s="120"/>
      <c r="C12" s="141"/>
      <c r="D12" s="129" t="s">
        <v>89</v>
      </c>
      <c r="E12" s="120"/>
      <c r="F12" s="124"/>
      <c r="G12" s="124"/>
      <c r="H12" s="135"/>
      <c r="I12" s="124"/>
      <c r="J12" s="124"/>
      <c r="K12" s="124"/>
      <c r="L12" s="124"/>
      <c r="M12" s="124">
        <v>2</v>
      </c>
      <c r="N12" s="124"/>
      <c r="O12" s="125"/>
      <c r="P12" s="222"/>
    </row>
    <row r="13" spans="2:16" x14ac:dyDescent="0.25">
      <c r="B13" s="119">
        <v>5</v>
      </c>
      <c r="C13" s="142" t="s">
        <v>6</v>
      </c>
      <c r="D13" s="133" t="s">
        <v>88</v>
      </c>
      <c r="E13" s="121"/>
      <c r="F13" s="126">
        <v>1814</v>
      </c>
      <c r="G13" s="126"/>
      <c r="H13" s="126"/>
      <c r="I13" s="134"/>
      <c r="J13" s="126"/>
      <c r="K13" s="126"/>
      <c r="L13" s="126"/>
      <c r="M13" s="126"/>
      <c r="N13" s="126"/>
      <c r="O13" s="126"/>
      <c r="P13" s="221">
        <f>SUM(E14:O14)</f>
        <v>2</v>
      </c>
    </row>
    <row r="14" spans="2:16" ht="15.75" thickBot="1" x14ac:dyDescent="0.3">
      <c r="B14" s="120"/>
      <c r="C14" s="141"/>
      <c r="D14" s="129" t="s">
        <v>89</v>
      </c>
      <c r="E14" s="120"/>
      <c r="F14" s="124">
        <v>2</v>
      </c>
      <c r="G14" s="124"/>
      <c r="H14" s="124"/>
      <c r="I14" s="135"/>
      <c r="J14" s="124"/>
      <c r="K14" s="124"/>
      <c r="L14" s="124"/>
      <c r="M14" s="124"/>
      <c r="N14" s="124"/>
      <c r="O14" s="125"/>
      <c r="P14" s="222"/>
    </row>
    <row r="15" spans="2:16" x14ac:dyDescent="0.25">
      <c r="B15" s="119">
        <v>6</v>
      </c>
      <c r="C15" s="142" t="s">
        <v>113</v>
      </c>
      <c r="D15" s="133" t="s">
        <v>88</v>
      </c>
      <c r="E15" s="121">
        <v>1537</v>
      </c>
      <c r="F15" s="126"/>
      <c r="G15" s="126"/>
      <c r="H15" s="126"/>
      <c r="I15" s="126"/>
      <c r="J15" s="134"/>
      <c r="K15" s="126"/>
      <c r="L15" s="126"/>
      <c r="M15" s="126"/>
      <c r="N15" s="126"/>
      <c r="O15" s="127"/>
      <c r="P15" s="221">
        <f>SUM(E16:O16)</f>
        <v>0</v>
      </c>
    </row>
    <row r="16" spans="2:16" ht="15.75" thickBot="1" x14ac:dyDescent="0.3">
      <c r="B16" s="120"/>
      <c r="C16" s="141"/>
      <c r="D16" s="129" t="s">
        <v>89</v>
      </c>
      <c r="E16" s="120">
        <v>0</v>
      </c>
      <c r="F16" s="124"/>
      <c r="G16" s="124"/>
      <c r="H16" s="124"/>
      <c r="I16" s="124"/>
      <c r="J16" s="135"/>
      <c r="K16" s="124"/>
      <c r="L16" s="124"/>
      <c r="M16" s="124"/>
      <c r="N16" s="124"/>
      <c r="O16" s="125"/>
      <c r="P16" s="222"/>
    </row>
    <row r="17" spans="2:16" x14ac:dyDescent="0.25">
      <c r="B17" s="119">
        <v>7</v>
      </c>
      <c r="C17" s="142" t="s">
        <v>5</v>
      </c>
      <c r="D17" s="133" t="s">
        <v>88</v>
      </c>
      <c r="E17" s="121"/>
      <c r="F17" s="126"/>
      <c r="G17" s="126"/>
      <c r="H17" s="126"/>
      <c r="I17" s="126"/>
      <c r="J17" s="126"/>
      <c r="K17" s="134"/>
      <c r="L17" s="126"/>
      <c r="M17" s="126"/>
      <c r="N17" s="126">
        <v>1707</v>
      </c>
      <c r="O17" s="127"/>
      <c r="P17" s="221">
        <f>SUM(E18:O18)</f>
        <v>0</v>
      </c>
    </row>
    <row r="18" spans="2:16" ht="15.75" thickBot="1" x14ac:dyDescent="0.3">
      <c r="B18" s="120"/>
      <c r="C18" s="141"/>
      <c r="D18" s="129" t="s">
        <v>89</v>
      </c>
      <c r="E18" s="120"/>
      <c r="F18" s="124"/>
      <c r="G18" s="124"/>
      <c r="H18" s="124"/>
      <c r="I18" s="124"/>
      <c r="J18" s="124"/>
      <c r="K18" s="135"/>
      <c r="L18" s="124"/>
      <c r="M18" s="124"/>
      <c r="N18" s="124">
        <v>0</v>
      </c>
      <c r="O18" s="125"/>
      <c r="P18" s="222"/>
    </row>
    <row r="19" spans="2:16" x14ac:dyDescent="0.25">
      <c r="B19" s="119">
        <v>8</v>
      </c>
      <c r="C19" s="142" t="s">
        <v>11</v>
      </c>
      <c r="D19" s="133" t="s">
        <v>88</v>
      </c>
      <c r="E19" s="121"/>
      <c r="F19" s="126"/>
      <c r="G19" s="126"/>
      <c r="H19" s="126"/>
      <c r="I19" s="126"/>
      <c r="J19" s="126"/>
      <c r="K19" s="126"/>
      <c r="L19" s="134"/>
      <c r="M19" s="126"/>
      <c r="N19" s="126"/>
      <c r="O19" s="127"/>
      <c r="P19" s="221">
        <f>SUM(E20:O20)</f>
        <v>0</v>
      </c>
    </row>
    <row r="20" spans="2:16" ht="15.75" thickBot="1" x14ac:dyDescent="0.3">
      <c r="B20" s="120"/>
      <c r="C20" s="141"/>
      <c r="D20" s="129" t="s">
        <v>89</v>
      </c>
      <c r="E20" s="120"/>
      <c r="F20" s="124"/>
      <c r="G20" s="124"/>
      <c r="H20" s="124"/>
      <c r="I20" s="124"/>
      <c r="J20" s="124"/>
      <c r="K20" s="124"/>
      <c r="L20" s="135"/>
      <c r="M20" s="124"/>
      <c r="N20" s="124"/>
      <c r="O20" s="125"/>
      <c r="P20" s="222"/>
    </row>
    <row r="21" spans="2:16" x14ac:dyDescent="0.25">
      <c r="B21" s="119">
        <v>9</v>
      </c>
      <c r="C21" s="142" t="s">
        <v>12</v>
      </c>
      <c r="D21" s="133" t="s">
        <v>88</v>
      </c>
      <c r="E21" s="121"/>
      <c r="F21" s="126"/>
      <c r="G21" s="126"/>
      <c r="H21" s="126">
        <v>1529</v>
      </c>
      <c r="I21" s="126"/>
      <c r="J21" s="126"/>
      <c r="K21" s="126"/>
      <c r="L21" s="126"/>
      <c r="M21" s="134"/>
      <c r="N21" s="126"/>
      <c r="O21" s="143"/>
      <c r="P21" s="221">
        <f>SUM(E22:O22)</f>
        <v>0</v>
      </c>
    </row>
    <row r="22" spans="2:16" ht="15.75" thickBot="1" x14ac:dyDescent="0.3">
      <c r="B22" s="120"/>
      <c r="C22" s="141"/>
      <c r="D22" s="129" t="s">
        <v>89</v>
      </c>
      <c r="E22" s="120"/>
      <c r="F22" s="124"/>
      <c r="G22" s="124"/>
      <c r="H22" s="124">
        <v>0</v>
      </c>
      <c r="I22" s="124"/>
      <c r="J22" s="124"/>
      <c r="K22" s="124"/>
      <c r="L22" s="124"/>
      <c r="M22" s="135"/>
      <c r="N22" s="124"/>
      <c r="O22" s="125"/>
      <c r="P22" s="222"/>
    </row>
    <row r="23" spans="2:16" x14ac:dyDescent="0.25">
      <c r="B23" s="119">
        <v>10</v>
      </c>
      <c r="C23" s="142" t="s">
        <v>48</v>
      </c>
      <c r="D23" s="133" t="s">
        <v>88</v>
      </c>
      <c r="E23" s="121"/>
      <c r="F23" s="126"/>
      <c r="G23" s="126"/>
      <c r="H23" s="126"/>
      <c r="I23" s="126"/>
      <c r="J23" s="126"/>
      <c r="K23" s="126">
        <v>1729</v>
      </c>
      <c r="L23" s="126"/>
      <c r="M23" s="126"/>
      <c r="N23" s="134"/>
      <c r="O23" s="127"/>
      <c r="P23" s="221">
        <f>SUM(E24:O24)</f>
        <v>2</v>
      </c>
    </row>
    <row r="24" spans="2:16" ht="15.75" thickBot="1" x14ac:dyDescent="0.3">
      <c r="B24" s="120"/>
      <c r="C24" s="141"/>
      <c r="D24" s="129" t="s">
        <v>89</v>
      </c>
      <c r="E24" s="120"/>
      <c r="F24" s="124"/>
      <c r="G24" s="124"/>
      <c r="H24" s="124"/>
      <c r="I24" s="124"/>
      <c r="J24" s="124"/>
      <c r="K24" s="124">
        <v>2</v>
      </c>
      <c r="L24" s="124"/>
      <c r="M24" s="124"/>
      <c r="N24" s="135"/>
      <c r="O24" s="125"/>
      <c r="P24" s="222"/>
    </row>
    <row r="25" spans="2:16" x14ac:dyDescent="0.25">
      <c r="B25" s="119">
        <v>11</v>
      </c>
      <c r="C25" s="142" t="s">
        <v>10</v>
      </c>
      <c r="D25" s="133" t="s">
        <v>88</v>
      </c>
      <c r="E25" s="121"/>
      <c r="F25" s="126"/>
      <c r="G25" s="126">
        <v>1553</v>
      </c>
      <c r="H25" s="126"/>
      <c r="I25" s="126"/>
      <c r="J25" s="167"/>
      <c r="K25" s="126"/>
      <c r="L25" s="126"/>
      <c r="M25" s="126"/>
      <c r="N25" s="126"/>
      <c r="O25" s="134"/>
      <c r="P25" s="221">
        <f>SUM(E26:O26)</f>
        <v>0</v>
      </c>
    </row>
    <row r="26" spans="2:16" ht="15.75" thickBot="1" x14ac:dyDescent="0.3">
      <c r="B26" s="120"/>
      <c r="C26" s="141"/>
      <c r="D26" s="129" t="s">
        <v>89</v>
      </c>
      <c r="E26" s="120"/>
      <c r="F26" s="124"/>
      <c r="G26" s="124">
        <v>0</v>
      </c>
      <c r="H26" s="124"/>
      <c r="I26" s="124"/>
      <c r="J26" s="124"/>
      <c r="K26" s="124"/>
      <c r="L26" s="124"/>
      <c r="M26" s="124"/>
      <c r="N26" s="124"/>
      <c r="O26" s="135"/>
      <c r="P26" s="222"/>
    </row>
  </sheetData>
  <mergeCells count="11">
    <mergeCell ref="P15:P16"/>
    <mergeCell ref="P5:P6"/>
    <mergeCell ref="P7:P8"/>
    <mergeCell ref="P9:P10"/>
    <mergeCell ref="P11:P12"/>
    <mergeCell ref="P13:P14"/>
    <mergeCell ref="P17:P18"/>
    <mergeCell ref="P19:P20"/>
    <mergeCell ref="P21:P22"/>
    <mergeCell ref="P23:P24"/>
    <mergeCell ref="P25:P26"/>
  </mergeCells>
  <printOptions horizontalCentered="1" verticalCentered="1"/>
  <pageMargins left="3.937007874015748E-2" right="3.937007874015748E-2" top="0.15748031496062992" bottom="0.15748031496062992" header="0.31496062992125984" footer="0.31496062992125984"/>
  <pageSetup paperSize="9" scale="73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0A5CA-0125-4CBD-B60A-8E1C16CDD186}">
  <dimension ref="B1:U132"/>
  <sheetViews>
    <sheetView showGridLines="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Q113" sqref="Q113"/>
    </sheetView>
  </sheetViews>
  <sheetFormatPr defaultRowHeight="15" x14ac:dyDescent="0.25"/>
  <cols>
    <col min="2" max="2" width="12.140625" style="34" customWidth="1"/>
    <col min="3" max="3" width="15.28515625" style="11" customWidth="1"/>
    <col min="15" max="15" width="12.7109375" style="81" customWidth="1"/>
    <col min="16" max="16" width="13.5703125" style="89" bestFit="1" customWidth="1"/>
  </cols>
  <sheetData>
    <row r="1" spans="2:16" ht="75" customHeight="1" x14ac:dyDescent="0.25"/>
    <row r="2" spans="2:16" x14ac:dyDescent="0.25">
      <c r="D2" s="11">
        <v>1</v>
      </c>
      <c r="E2" s="11">
        <v>2</v>
      </c>
      <c r="F2" s="11">
        <v>3</v>
      </c>
      <c r="G2" s="11">
        <v>4</v>
      </c>
      <c r="H2" s="11">
        <v>5</v>
      </c>
      <c r="I2" s="11">
        <v>6</v>
      </c>
      <c r="J2" s="11">
        <v>7</v>
      </c>
      <c r="K2" s="11">
        <v>8</v>
      </c>
      <c r="L2" s="11">
        <v>9</v>
      </c>
      <c r="M2" s="11">
        <v>10</v>
      </c>
      <c r="N2" s="11">
        <v>11</v>
      </c>
      <c r="O2" s="81" t="s">
        <v>78</v>
      </c>
    </row>
    <row r="3" spans="2:16" ht="15" customHeight="1" thickBot="1" x14ac:dyDescent="0.3">
      <c r="B3" s="81" t="s">
        <v>72</v>
      </c>
      <c r="C3" s="99" t="s">
        <v>70</v>
      </c>
      <c r="D3" s="100"/>
      <c r="E3" s="92"/>
      <c r="F3" s="93"/>
      <c r="G3" s="93"/>
      <c r="H3" s="93"/>
      <c r="I3" s="93"/>
      <c r="J3" s="93"/>
      <c r="K3" s="93"/>
      <c r="L3" s="93"/>
      <c r="M3" s="93"/>
      <c r="N3" s="94"/>
      <c r="O3" s="97"/>
      <c r="P3" s="90" t="s">
        <v>70</v>
      </c>
    </row>
    <row r="4" spans="2:16" ht="15.75" x14ac:dyDescent="0.25">
      <c r="B4" s="42" t="s">
        <v>6</v>
      </c>
      <c r="C4" s="111" t="s">
        <v>67</v>
      </c>
      <c r="D4" s="112">
        <v>483</v>
      </c>
      <c r="E4" s="91"/>
      <c r="F4" s="113"/>
      <c r="G4" s="113"/>
      <c r="H4" s="113"/>
      <c r="I4" s="113"/>
      <c r="J4" s="113"/>
      <c r="K4" s="113"/>
      <c r="L4" s="113"/>
      <c r="M4" s="113"/>
      <c r="N4" s="114"/>
      <c r="O4" s="148">
        <f t="shared" ref="O4:O9" si="0">AVERAGE(D4:N4)</f>
        <v>483</v>
      </c>
      <c r="P4" s="90" t="s">
        <v>67</v>
      </c>
    </row>
    <row r="5" spans="2:16" ht="15.75" x14ac:dyDescent="0.25">
      <c r="B5" s="40"/>
      <c r="C5" s="109" t="s">
        <v>17</v>
      </c>
      <c r="D5" s="102">
        <v>472</v>
      </c>
      <c r="E5" s="84"/>
      <c r="F5" s="82"/>
      <c r="G5" s="82"/>
      <c r="H5" s="82"/>
      <c r="I5" s="82"/>
      <c r="J5" s="82"/>
      <c r="K5" s="82"/>
      <c r="L5" s="82"/>
      <c r="M5" s="82"/>
      <c r="N5" s="96"/>
      <c r="O5" s="98">
        <f t="shared" si="0"/>
        <v>472</v>
      </c>
      <c r="P5" s="90" t="s">
        <v>17</v>
      </c>
    </row>
    <row r="6" spans="2:16" ht="15.75" x14ac:dyDescent="0.25">
      <c r="B6" s="39"/>
      <c r="C6" s="108" t="s">
        <v>66</v>
      </c>
      <c r="D6" s="101">
        <v>450</v>
      </c>
      <c r="E6" s="215"/>
      <c r="F6" s="215"/>
      <c r="G6" s="215"/>
      <c r="H6" s="215"/>
      <c r="I6" s="215"/>
      <c r="J6" s="215"/>
      <c r="K6" s="215"/>
      <c r="L6" s="215"/>
      <c r="M6" s="215"/>
      <c r="N6" s="216"/>
      <c r="O6" s="217">
        <f t="shared" si="0"/>
        <v>450</v>
      </c>
      <c r="P6" s="214" t="s">
        <v>66</v>
      </c>
    </row>
    <row r="7" spans="2:16" ht="15.75" x14ac:dyDescent="0.25">
      <c r="B7" s="39"/>
      <c r="C7" s="108" t="s">
        <v>15</v>
      </c>
      <c r="D7" s="101">
        <v>409</v>
      </c>
      <c r="E7" s="84"/>
      <c r="F7" s="83"/>
      <c r="G7" s="83"/>
      <c r="H7" s="83"/>
      <c r="I7" s="83"/>
      <c r="J7" s="83"/>
      <c r="K7" s="83"/>
      <c r="L7" s="83"/>
      <c r="M7" s="83"/>
      <c r="N7" s="95"/>
      <c r="O7" s="98">
        <f t="shared" si="0"/>
        <v>409</v>
      </c>
      <c r="P7" s="90" t="s">
        <v>15</v>
      </c>
    </row>
    <row r="8" spans="2:16" ht="15.75" x14ac:dyDescent="0.25">
      <c r="B8" s="39"/>
      <c r="C8" s="109" t="s">
        <v>14</v>
      </c>
      <c r="D8" s="102">
        <v>0</v>
      </c>
      <c r="E8" s="84"/>
      <c r="F8" s="82"/>
      <c r="G8" s="82"/>
      <c r="H8" s="82"/>
      <c r="I8" s="82"/>
      <c r="J8" s="82"/>
      <c r="K8" s="82"/>
      <c r="L8" s="82"/>
      <c r="M8" s="82"/>
      <c r="N8" s="96"/>
      <c r="O8" s="98">
        <f t="shared" si="0"/>
        <v>0</v>
      </c>
      <c r="P8" s="90" t="s">
        <v>14</v>
      </c>
    </row>
    <row r="9" spans="2:16" ht="15.75" x14ac:dyDescent="0.25">
      <c r="B9" s="39"/>
      <c r="C9" s="109" t="s">
        <v>16</v>
      </c>
      <c r="D9" s="102">
        <v>0</v>
      </c>
      <c r="E9" s="84"/>
      <c r="F9" s="82"/>
      <c r="G9" s="82"/>
      <c r="H9" s="82"/>
      <c r="I9" s="82"/>
      <c r="J9" s="82"/>
      <c r="K9" s="82"/>
      <c r="L9" s="82"/>
      <c r="M9" s="82"/>
      <c r="N9" s="96"/>
      <c r="O9" s="98">
        <f t="shared" si="0"/>
        <v>0</v>
      </c>
      <c r="P9" s="90" t="s">
        <v>16</v>
      </c>
    </row>
    <row r="10" spans="2:16" ht="15.75" x14ac:dyDescent="0.25">
      <c r="B10" s="39"/>
      <c r="C10" s="109"/>
      <c r="D10" s="102"/>
      <c r="E10" s="84"/>
      <c r="F10" s="82"/>
      <c r="G10" s="82"/>
      <c r="H10" s="82"/>
      <c r="I10" s="82"/>
      <c r="J10" s="82"/>
      <c r="K10" s="82"/>
      <c r="L10" s="82"/>
      <c r="M10" s="82"/>
      <c r="N10" s="96"/>
      <c r="O10" s="98"/>
      <c r="P10" s="90"/>
    </row>
    <row r="11" spans="2:16" ht="15.75" x14ac:dyDescent="0.25">
      <c r="B11" s="39"/>
      <c r="C11" s="108"/>
      <c r="D11" s="101"/>
      <c r="E11" s="84"/>
      <c r="F11" s="83"/>
      <c r="G11" s="83"/>
      <c r="H11" s="83"/>
      <c r="I11" s="83"/>
      <c r="J11" s="83"/>
      <c r="K11" s="83"/>
      <c r="L11" s="83"/>
      <c r="M11" s="83"/>
      <c r="N11" s="95"/>
      <c r="O11" s="98"/>
      <c r="P11" s="90"/>
    </row>
    <row r="12" spans="2:16" ht="15.75" x14ac:dyDescent="0.25">
      <c r="B12" s="39"/>
      <c r="C12" s="108"/>
      <c r="D12" s="101"/>
      <c r="E12" s="84"/>
      <c r="F12" s="83"/>
      <c r="G12" s="83"/>
      <c r="H12" s="83"/>
      <c r="I12" s="83"/>
      <c r="J12" s="83"/>
      <c r="K12" s="83"/>
      <c r="L12" s="83"/>
      <c r="M12" s="83"/>
      <c r="N12" s="95"/>
      <c r="O12" s="98"/>
      <c r="P12" s="90"/>
    </row>
    <row r="13" spans="2:16" ht="15.75" x14ac:dyDescent="0.25">
      <c r="B13" s="36"/>
      <c r="C13" s="155"/>
      <c r="D13" s="156"/>
      <c r="E13" s="151"/>
      <c r="F13" s="157"/>
      <c r="G13" s="157"/>
      <c r="H13" s="157"/>
      <c r="I13" s="157"/>
      <c r="J13" s="157"/>
      <c r="K13" s="157"/>
      <c r="L13" s="157"/>
      <c r="M13" s="157"/>
      <c r="N13" s="158"/>
      <c r="O13" s="154"/>
      <c r="P13" s="90"/>
    </row>
    <row r="14" spans="2:16" ht="15.75" x14ac:dyDescent="0.25">
      <c r="B14" s="38" t="s">
        <v>113</v>
      </c>
      <c r="C14" s="111" t="s">
        <v>120</v>
      </c>
      <c r="D14" s="112">
        <v>402</v>
      </c>
      <c r="E14" s="91"/>
      <c r="F14" s="113"/>
      <c r="G14" s="113"/>
      <c r="H14" s="113"/>
      <c r="I14" s="113"/>
      <c r="J14" s="113"/>
      <c r="K14" s="113"/>
      <c r="L14" s="113"/>
      <c r="M14" s="113"/>
      <c r="N14" s="114"/>
      <c r="O14" s="148">
        <f t="shared" ref="O14:O19" si="1">AVERAGE(D14:N14)</f>
        <v>402</v>
      </c>
      <c r="P14" s="90" t="s">
        <v>120</v>
      </c>
    </row>
    <row r="15" spans="2:16" ht="15.75" x14ac:dyDescent="0.25">
      <c r="B15" s="40"/>
      <c r="C15" s="108" t="s">
        <v>68</v>
      </c>
      <c r="D15" s="101">
        <v>401</v>
      </c>
      <c r="E15" s="84"/>
      <c r="F15" s="83"/>
      <c r="G15" s="83"/>
      <c r="H15" s="83"/>
      <c r="I15" s="83"/>
      <c r="J15" s="83"/>
      <c r="K15" s="83"/>
      <c r="L15" s="83"/>
      <c r="M15" s="83"/>
      <c r="N15" s="95"/>
      <c r="O15" s="98">
        <f t="shared" si="1"/>
        <v>401</v>
      </c>
      <c r="P15" s="90" t="s">
        <v>68</v>
      </c>
    </row>
    <row r="16" spans="2:16" ht="15.75" x14ac:dyDescent="0.25">
      <c r="B16" s="40"/>
      <c r="C16" s="108" t="s">
        <v>118</v>
      </c>
      <c r="D16" s="101">
        <v>374</v>
      </c>
      <c r="E16" s="84"/>
      <c r="F16" s="83"/>
      <c r="G16" s="83"/>
      <c r="H16" s="83"/>
      <c r="I16" s="83"/>
      <c r="J16" s="83"/>
      <c r="K16" s="83"/>
      <c r="L16" s="83"/>
      <c r="M16" s="83"/>
      <c r="N16" s="95"/>
      <c r="O16" s="98">
        <f t="shared" si="1"/>
        <v>374</v>
      </c>
      <c r="P16" s="90" t="s">
        <v>132</v>
      </c>
    </row>
    <row r="17" spans="2:16" ht="15.75" x14ac:dyDescent="0.25">
      <c r="B17" s="40"/>
      <c r="C17" s="108" t="s">
        <v>121</v>
      </c>
      <c r="D17" s="101">
        <v>360</v>
      </c>
      <c r="E17" s="84"/>
      <c r="F17" s="83"/>
      <c r="G17" s="83"/>
      <c r="H17" s="83"/>
      <c r="I17" s="83"/>
      <c r="J17" s="83"/>
      <c r="K17" s="83"/>
      <c r="L17" s="83"/>
      <c r="M17" s="83"/>
      <c r="N17" s="95"/>
      <c r="O17" s="98">
        <f t="shared" si="1"/>
        <v>360</v>
      </c>
      <c r="P17" s="90" t="s">
        <v>133</v>
      </c>
    </row>
    <row r="18" spans="2:16" ht="15.75" x14ac:dyDescent="0.25">
      <c r="B18" s="40"/>
      <c r="C18" s="108" t="s">
        <v>131</v>
      </c>
      <c r="D18" s="101">
        <v>0</v>
      </c>
      <c r="E18" s="84"/>
      <c r="F18" s="83"/>
      <c r="G18" s="83"/>
      <c r="H18" s="83"/>
      <c r="I18" s="83"/>
      <c r="J18" s="83"/>
      <c r="K18" s="83"/>
      <c r="L18" s="83"/>
      <c r="M18" s="83"/>
      <c r="N18" s="95"/>
      <c r="O18" s="98">
        <f t="shared" si="1"/>
        <v>0</v>
      </c>
      <c r="P18" s="90" t="s">
        <v>131</v>
      </c>
    </row>
    <row r="19" spans="2:16" ht="15.75" x14ac:dyDescent="0.25">
      <c r="B19" s="40"/>
      <c r="C19" s="108"/>
      <c r="D19" s="101">
        <v>0</v>
      </c>
      <c r="E19" s="84"/>
      <c r="F19" s="83"/>
      <c r="G19" s="83"/>
      <c r="H19" s="83"/>
      <c r="I19" s="83"/>
      <c r="J19" s="83"/>
      <c r="K19" s="83"/>
      <c r="L19" s="83"/>
      <c r="M19" s="83"/>
      <c r="N19" s="95"/>
      <c r="O19" s="98">
        <f t="shared" si="1"/>
        <v>0</v>
      </c>
      <c r="P19" s="90"/>
    </row>
    <row r="20" spans="2:16" ht="15.75" x14ac:dyDescent="0.25">
      <c r="B20" s="41"/>
      <c r="C20" s="108"/>
      <c r="D20" s="101"/>
      <c r="E20" s="84"/>
      <c r="F20" s="83"/>
      <c r="G20" s="83"/>
      <c r="H20" s="83"/>
      <c r="I20" s="83"/>
      <c r="J20" s="83"/>
      <c r="K20" s="83"/>
      <c r="L20" s="83"/>
      <c r="M20" s="83"/>
      <c r="N20" s="95"/>
      <c r="O20" s="98"/>
      <c r="P20" s="90"/>
    </row>
    <row r="21" spans="2:16" ht="15.75" x14ac:dyDescent="0.25">
      <c r="B21" s="41"/>
      <c r="C21" s="108"/>
      <c r="D21" s="101"/>
      <c r="E21" s="84"/>
      <c r="F21" s="83"/>
      <c r="G21" s="83"/>
      <c r="H21" s="83"/>
      <c r="I21" s="83"/>
      <c r="J21" s="83"/>
      <c r="K21" s="83"/>
      <c r="L21" s="83"/>
      <c r="M21" s="83"/>
      <c r="N21" s="95"/>
      <c r="O21" s="98"/>
      <c r="P21" s="90"/>
    </row>
    <row r="22" spans="2:16" ht="15.75" x14ac:dyDescent="0.25">
      <c r="B22" s="41"/>
      <c r="C22" s="108"/>
      <c r="D22" s="101"/>
      <c r="E22" s="84"/>
      <c r="F22" s="83"/>
      <c r="G22" s="83"/>
      <c r="H22" s="83"/>
      <c r="I22" s="83"/>
      <c r="J22" s="83"/>
      <c r="K22" s="83"/>
      <c r="L22" s="83"/>
      <c r="M22" s="83"/>
      <c r="N22" s="95"/>
      <c r="O22" s="98"/>
      <c r="P22" s="90"/>
    </row>
    <row r="23" spans="2:16" ht="15.75" x14ac:dyDescent="0.25">
      <c r="B23" s="36"/>
      <c r="C23" s="159"/>
      <c r="D23" s="160"/>
      <c r="E23" s="151"/>
      <c r="F23" s="161"/>
      <c r="G23" s="161"/>
      <c r="H23" s="161"/>
      <c r="I23" s="161"/>
      <c r="J23" s="161"/>
      <c r="K23" s="161"/>
      <c r="L23" s="161"/>
      <c r="M23" s="161"/>
      <c r="N23" s="162"/>
      <c r="O23" s="154"/>
      <c r="P23" s="90"/>
    </row>
    <row r="24" spans="2:16" ht="15.75" x14ac:dyDescent="0.25">
      <c r="B24" s="38" t="s">
        <v>5</v>
      </c>
      <c r="C24" s="111" t="s">
        <v>64</v>
      </c>
      <c r="D24" s="112">
        <v>448</v>
      </c>
      <c r="E24" s="113"/>
      <c r="F24" s="113"/>
      <c r="G24" s="113"/>
      <c r="H24" s="113"/>
      <c r="I24" s="113"/>
      <c r="J24" s="113"/>
      <c r="K24" s="113"/>
      <c r="L24" s="113"/>
      <c r="M24" s="113"/>
      <c r="N24" s="114"/>
      <c r="O24" s="148">
        <f t="shared" ref="O24:O30" si="2">AVERAGE(D24:N24)</f>
        <v>448</v>
      </c>
      <c r="P24" s="90" t="s">
        <v>64</v>
      </c>
    </row>
    <row r="25" spans="2:16" ht="15.75" x14ac:dyDescent="0.25">
      <c r="B25" s="40"/>
      <c r="C25" s="108" t="s">
        <v>25</v>
      </c>
      <c r="D25" s="101">
        <v>428</v>
      </c>
      <c r="E25" s="83"/>
      <c r="F25" s="83"/>
      <c r="G25" s="83"/>
      <c r="H25" s="83"/>
      <c r="I25" s="83"/>
      <c r="J25" s="83"/>
      <c r="K25" s="83"/>
      <c r="L25" s="83"/>
      <c r="M25" s="83"/>
      <c r="N25" s="95"/>
      <c r="O25" s="98">
        <f t="shared" si="2"/>
        <v>428</v>
      </c>
      <c r="P25" s="90" t="s">
        <v>25</v>
      </c>
    </row>
    <row r="26" spans="2:16" ht="15.75" x14ac:dyDescent="0.25">
      <c r="B26" s="40"/>
      <c r="C26" s="108" t="s">
        <v>65</v>
      </c>
      <c r="D26" s="101">
        <v>423</v>
      </c>
      <c r="E26" s="83"/>
      <c r="F26" s="83"/>
      <c r="G26" s="83"/>
      <c r="H26" s="83"/>
      <c r="I26" s="83"/>
      <c r="J26" s="83"/>
      <c r="K26" s="83"/>
      <c r="L26" s="83"/>
      <c r="M26" s="83"/>
      <c r="N26" s="95"/>
      <c r="O26" s="98">
        <f t="shared" si="2"/>
        <v>423</v>
      </c>
      <c r="P26" s="90" t="s">
        <v>65</v>
      </c>
    </row>
    <row r="27" spans="2:16" ht="15.75" x14ac:dyDescent="0.25">
      <c r="B27" s="40"/>
      <c r="C27" s="108" t="s">
        <v>24</v>
      </c>
      <c r="D27" s="101">
        <v>408</v>
      </c>
      <c r="E27" s="83"/>
      <c r="F27" s="83"/>
      <c r="G27" s="83"/>
      <c r="H27" s="83"/>
      <c r="I27" s="83"/>
      <c r="J27" s="83"/>
      <c r="K27" s="83"/>
      <c r="L27" s="83"/>
      <c r="M27" s="83"/>
      <c r="N27" s="95"/>
      <c r="O27" s="98">
        <f t="shared" si="2"/>
        <v>408</v>
      </c>
      <c r="P27" s="90" t="s">
        <v>24</v>
      </c>
    </row>
    <row r="28" spans="2:16" ht="15.75" x14ac:dyDescent="0.25">
      <c r="B28" s="41"/>
      <c r="C28" s="108" t="s">
        <v>26</v>
      </c>
      <c r="D28" s="101">
        <v>0</v>
      </c>
      <c r="E28" s="84"/>
      <c r="F28" s="83"/>
      <c r="G28" s="83"/>
      <c r="H28" s="83"/>
      <c r="I28" s="83"/>
      <c r="J28" s="83"/>
      <c r="K28" s="83"/>
      <c r="L28" s="83"/>
      <c r="M28" s="83"/>
      <c r="N28" s="95"/>
      <c r="O28" s="98">
        <f t="shared" si="2"/>
        <v>0</v>
      </c>
      <c r="P28" s="90" t="s">
        <v>26</v>
      </c>
    </row>
    <row r="29" spans="2:16" ht="15.75" x14ac:dyDescent="0.25">
      <c r="B29" s="41"/>
      <c r="C29" s="108" t="s">
        <v>103</v>
      </c>
      <c r="D29" s="101">
        <v>0</v>
      </c>
      <c r="E29" s="84"/>
      <c r="F29" s="83"/>
      <c r="G29" s="83"/>
      <c r="H29" s="83"/>
      <c r="I29" s="83"/>
      <c r="J29" s="83"/>
      <c r="K29" s="83"/>
      <c r="L29" s="83"/>
      <c r="M29" s="83"/>
      <c r="N29" s="95"/>
      <c r="O29" s="98">
        <f t="shared" si="2"/>
        <v>0</v>
      </c>
      <c r="P29" s="90" t="s">
        <v>103</v>
      </c>
    </row>
    <row r="30" spans="2:16" ht="15.75" x14ac:dyDescent="0.25">
      <c r="B30" s="41"/>
      <c r="C30" s="108" t="s">
        <v>104</v>
      </c>
      <c r="D30" s="101">
        <v>0</v>
      </c>
      <c r="E30" s="84"/>
      <c r="F30" s="83"/>
      <c r="G30" s="83"/>
      <c r="H30" s="83"/>
      <c r="I30" s="83"/>
      <c r="J30" s="83"/>
      <c r="K30" s="83"/>
      <c r="L30" s="83"/>
      <c r="M30" s="83"/>
      <c r="N30" s="95"/>
      <c r="O30" s="98">
        <f t="shared" si="2"/>
        <v>0</v>
      </c>
      <c r="P30" s="90" t="s">
        <v>104</v>
      </c>
    </row>
    <row r="31" spans="2:16" ht="15.75" x14ac:dyDescent="0.25">
      <c r="B31" s="36"/>
      <c r="C31" s="155"/>
      <c r="D31" s="156"/>
      <c r="E31" s="151"/>
      <c r="F31" s="151"/>
      <c r="G31" s="151"/>
      <c r="H31" s="151"/>
      <c r="I31" s="151"/>
      <c r="J31" s="151"/>
      <c r="K31" s="151"/>
      <c r="L31" s="151"/>
      <c r="M31" s="151"/>
      <c r="N31" s="163"/>
      <c r="O31" s="154"/>
      <c r="P31" s="90"/>
    </row>
    <row r="32" spans="2:16" ht="15.75" x14ac:dyDescent="0.25">
      <c r="B32" s="42" t="s">
        <v>8</v>
      </c>
      <c r="C32" s="144" t="s">
        <v>31</v>
      </c>
      <c r="D32" s="145">
        <v>487</v>
      </c>
      <c r="E32" s="190"/>
      <c r="F32" s="191"/>
      <c r="G32" s="191"/>
      <c r="H32" s="191"/>
      <c r="I32" s="191"/>
      <c r="J32" s="191"/>
      <c r="K32" s="191"/>
      <c r="L32" s="191"/>
      <c r="M32" s="191"/>
      <c r="N32" s="192"/>
      <c r="O32" s="213">
        <f>AVERAGE(D32:N32)</f>
        <v>487</v>
      </c>
      <c r="P32" s="214" t="s">
        <v>31</v>
      </c>
    </row>
    <row r="33" spans="2:20" ht="15.75" x14ac:dyDescent="0.25">
      <c r="B33" s="40"/>
      <c r="C33" s="108" t="s">
        <v>62</v>
      </c>
      <c r="D33" s="101">
        <v>466</v>
      </c>
      <c r="E33" s="84"/>
      <c r="F33" s="84"/>
      <c r="G33" s="84"/>
      <c r="H33" s="84"/>
      <c r="I33" s="84"/>
      <c r="J33" s="84"/>
      <c r="K33" s="84"/>
      <c r="L33" s="84"/>
      <c r="M33" s="84"/>
      <c r="N33" s="138"/>
      <c r="O33" s="98">
        <f>AVERAGE(D33:N33)</f>
        <v>466</v>
      </c>
      <c r="P33" s="90" t="s">
        <v>62</v>
      </c>
    </row>
    <row r="34" spans="2:20" ht="15.75" x14ac:dyDescent="0.25">
      <c r="B34" s="39"/>
      <c r="C34" s="109" t="s">
        <v>61</v>
      </c>
      <c r="D34" s="102">
        <v>443</v>
      </c>
      <c r="E34" s="84"/>
      <c r="F34" s="84"/>
      <c r="G34" s="84"/>
      <c r="H34" s="84"/>
      <c r="I34" s="84"/>
      <c r="J34" s="84"/>
      <c r="K34" s="84"/>
      <c r="L34" s="84"/>
      <c r="M34" s="84"/>
      <c r="N34" s="138"/>
      <c r="O34" s="98">
        <f>AVERAGE(D34:N34)</f>
        <v>443</v>
      </c>
      <c r="P34" s="90" t="s">
        <v>61</v>
      </c>
    </row>
    <row r="35" spans="2:20" ht="15.75" x14ac:dyDescent="0.25">
      <c r="B35" s="39"/>
      <c r="C35" s="108" t="s">
        <v>32</v>
      </c>
      <c r="D35" s="101">
        <v>435</v>
      </c>
      <c r="E35" s="84"/>
      <c r="F35" s="83"/>
      <c r="G35" s="83"/>
      <c r="H35" s="83"/>
      <c r="I35" s="83"/>
      <c r="J35" s="83"/>
      <c r="K35" s="83"/>
      <c r="L35" s="83"/>
      <c r="M35" s="83"/>
      <c r="N35" s="95"/>
      <c r="O35" s="98">
        <f>AVERAGE(D35:N35)</f>
        <v>435</v>
      </c>
      <c r="P35" s="90" t="s">
        <v>32</v>
      </c>
    </row>
    <row r="36" spans="2:20" ht="15.75" x14ac:dyDescent="0.25">
      <c r="B36" s="41"/>
      <c r="C36" s="109" t="s">
        <v>63</v>
      </c>
      <c r="D36" s="104">
        <v>0</v>
      </c>
      <c r="E36" s="82"/>
      <c r="F36" s="84"/>
      <c r="G36" s="84"/>
      <c r="H36" s="84"/>
      <c r="I36" s="84"/>
      <c r="J36" s="84"/>
      <c r="K36" s="84"/>
      <c r="L36" s="84"/>
      <c r="M36" s="84"/>
      <c r="N36" s="138"/>
      <c r="O36" s="98">
        <f>AVERAGE(D36:N36)</f>
        <v>0</v>
      </c>
      <c r="P36" s="90" t="s">
        <v>63</v>
      </c>
    </row>
    <row r="37" spans="2:20" ht="15.75" x14ac:dyDescent="0.25">
      <c r="B37" s="41"/>
      <c r="C37" s="109" t="s">
        <v>34</v>
      </c>
      <c r="D37" s="102">
        <v>0</v>
      </c>
      <c r="E37" s="84"/>
      <c r="F37" s="82"/>
      <c r="G37" s="82"/>
      <c r="H37" s="82"/>
      <c r="I37" s="82"/>
      <c r="J37" s="82"/>
      <c r="K37" s="82"/>
      <c r="L37" s="82"/>
      <c r="M37" s="82"/>
      <c r="N37" s="96"/>
      <c r="O37" s="98">
        <f>AVERAGE(D37:N37)</f>
        <v>0</v>
      </c>
      <c r="P37" s="90" t="s">
        <v>34</v>
      </c>
    </row>
    <row r="38" spans="2:20" ht="15.75" x14ac:dyDescent="0.25">
      <c r="B38" s="41"/>
      <c r="C38" s="109" t="s">
        <v>33</v>
      </c>
      <c r="D38" s="102">
        <v>0</v>
      </c>
      <c r="E38" s="84"/>
      <c r="F38" s="82"/>
      <c r="G38" s="82"/>
      <c r="H38" s="82"/>
      <c r="I38" s="82"/>
      <c r="J38" s="82"/>
      <c r="K38" s="82"/>
      <c r="L38" s="82"/>
      <c r="M38" s="82"/>
      <c r="N38" s="96"/>
      <c r="O38" s="98">
        <f>AVERAGE(D38:N38)</f>
        <v>0</v>
      </c>
      <c r="P38" s="90" t="s">
        <v>33</v>
      </c>
    </row>
    <row r="39" spans="2:20" ht="15.75" x14ac:dyDescent="0.25">
      <c r="B39" s="41"/>
      <c r="C39" s="109"/>
      <c r="D39" s="104"/>
      <c r="E39" s="82"/>
      <c r="F39" s="84"/>
      <c r="G39" s="84"/>
      <c r="H39" s="84"/>
      <c r="I39" s="84"/>
      <c r="J39" s="84"/>
      <c r="K39" s="84"/>
      <c r="L39" s="84"/>
      <c r="M39" s="84"/>
      <c r="N39" s="138"/>
      <c r="O39" s="98"/>
      <c r="P39" s="90"/>
    </row>
    <row r="40" spans="2:20" ht="15.75" x14ac:dyDescent="0.25">
      <c r="B40" s="41"/>
      <c r="C40" s="109"/>
      <c r="D40" s="103"/>
      <c r="E40" s="82"/>
      <c r="F40" s="84"/>
      <c r="G40" s="84"/>
      <c r="H40" s="84"/>
      <c r="I40" s="84"/>
      <c r="J40" s="84"/>
      <c r="K40" s="84"/>
      <c r="L40" s="84"/>
      <c r="M40" s="84"/>
      <c r="N40" s="138"/>
      <c r="O40" s="98"/>
      <c r="P40" s="90"/>
    </row>
    <row r="41" spans="2:20" ht="15.75" x14ac:dyDescent="0.25">
      <c r="B41" s="36"/>
      <c r="C41" s="155"/>
      <c r="D41" s="156"/>
      <c r="E41" s="152"/>
      <c r="F41" s="151"/>
      <c r="G41" s="151"/>
      <c r="H41" s="151"/>
      <c r="I41" s="151"/>
      <c r="J41" s="151"/>
      <c r="K41" s="151"/>
      <c r="L41" s="151"/>
      <c r="M41" s="151"/>
      <c r="N41" s="163"/>
      <c r="O41" s="154"/>
      <c r="P41" s="90"/>
    </row>
    <row r="42" spans="2:20" ht="15.75" x14ac:dyDescent="0.25">
      <c r="B42" s="38" t="s">
        <v>9</v>
      </c>
      <c r="C42" s="111" t="s">
        <v>42</v>
      </c>
      <c r="D42" s="112">
        <v>448</v>
      </c>
      <c r="E42" s="91"/>
      <c r="F42" s="113"/>
      <c r="G42" s="113"/>
      <c r="H42" s="113"/>
      <c r="I42" s="113"/>
      <c r="J42" s="113"/>
      <c r="K42" s="113"/>
      <c r="L42" s="113"/>
      <c r="M42" s="113"/>
      <c r="N42" s="114"/>
      <c r="O42" s="148">
        <f>AVERAGE(D42:N42)</f>
        <v>448</v>
      </c>
      <c r="P42" s="90" t="s">
        <v>42</v>
      </c>
    </row>
    <row r="43" spans="2:20" ht="15.75" x14ac:dyDescent="0.25">
      <c r="B43" s="40"/>
      <c r="C43" s="108" t="s">
        <v>40</v>
      </c>
      <c r="D43" s="101">
        <v>435</v>
      </c>
      <c r="E43" s="84"/>
      <c r="F43" s="83"/>
      <c r="G43" s="83"/>
      <c r="H43" s="83"/>
      <c r="I43" s="83"/>
      <c r="J43" s="83"/>
      <c r="K43" s="83"/>
      <c r="L43" s="83"/>
      <c r="M43" s="83"/>
      <c r="N43" s="95"/>
      <c r="O43" s="98">
        <f>AVERAGE(D43:N43)</f>
        <v>435</v>
      </c>
      <c r="P43" s="90" t="s">
        <v>40</v>
      </c>
    </row>
    <row r="44" spans="2:20" ht="15.75" x14ac:dyDescent="0.25">
      <c r="B44" s="40"/>
      <c r="C44" s="108" t="s">
        <v>135</v>
      </c>
      <c r="D44" s="101">
        <v>398</v>
      </c>
      <c r="E44" s="84"/>
      <c r="F44" s="83"/>
      <c r="G44" s="83"/>
      <c r="H44" s="83"/>
      <c r="I44" s="83"/>
      <c r="J44" s="83"/>
      <c r="K44" s="83"/>
      <c r="L44" s="83"/>
      <c r="M44" s="83"/>
      <c r="N44" s="95"/>
      <c r="O44" s="98">
        <f>AVERAGE(D44:N44)</f>
        <v>398</v>
      </c>
      <c r="P44" s="90" t="s">
        <v>135</v>
      </c>
    </row>
    <row r="45" spans="2:20" ht="15.75" x14ac:dyDescent="0.25">
      <c r="B45" s="40"/>
      <c r="C45" s="108" t="s">
        <v>57</v>
      </c>
      <c r="D45" s="101">
        <v>351</v>
      </c>
      <c r="E45" s="84"/>
      <c r="F45" s="83"/>
      <c r="G45" s="83"/>
      <c r="H45" s="83"/>
      <c r="I45" s="83"/>
      <c r="J45" s="83"/>
      <c r="K45" s="83"/>
      <c r="L45" s="83"/>
      <c r="M45" s="83"/>
      <c r="N45" s="95"/>
      <c r="O45" s="98">
        <f>AVERAGE(D45:N45)</f>
        <v>351</v>
      </c>
      <c r="P45" s="90" t="s">
        <v>57</v>
      </c>
    </row>
    <row r="46" spans="2:20" ht="15.75" x14ac:dyDescent="0.25">
      <c r="B46" s="41"/>
      <c r="C46" s="108" t="s">
        <v>23</v>
      </c>
      <c r="D46" s="101">
        <v>0</v>
      </c>
      <c r="E46" s="84"/>
      <c r="F46" s="83"/>
      <c r="G46" s="83"/>
      <c r="H46" s="83"/>
      <c r="I46" s="83"/>
      <c r="J46" s="83"/>
      <c r="K46" s="83"/>
      <c r="L46" s="83"/>
      <c r="M46" s="83"/>
      <c r="N46" s="95"/>
      <c r="O46" s="98">
        <f>AVERAGE(D46:N46)</f>
        <v>0</v>
      </c>
      <c r="P46" s="90" t="s">
        <v>23</v>
      </c>
    </row>
    <row r="47" spans="2:20" ht="15.75" x14ac:dyDescent="0.25">
      <c r="B47" s="41"/>
      <c r="C47" s="108" t="s">
        <v>58</v>
      </c>
      <c r="D47" s="101">
        <v>0</v>
      </c>
      <c r="E47" s="84"/>
      <c r="F47" s="83"/>
      <c r="G47" s="83"/>
      <c r="H47" s="83"/>
      <c r="I47" s="83"/>
      <c r="J47" s="83"/>
      <c r="K47" s="83"/>
      <c r="L47" s="83"/>
      <c r="M47" s="83"/>
      <c r="N47" s="95"/>
      <c r="O47" s="98">
        <f>AVERAGE(D47:N47)</f>
        <v>0</v>
      </c>
      <c r="P47" s="90" t="s">
        <v>58</v>
      </c>
    </row>
    <row r="48" spans="2:20" ht="15.75" x14ac:dyDescent="0.25">
      <c r="B48" s="41"/>
      <c r="C48" s="108" t="s">
        <v>59</v>
      </c>
      <c r="D48" s="101">
        <v>0</v>
      </c>
      <c r="E48" s="84"/>
      <c r="F48" s="83"/>
      <c r="G48" s="83"/>
      <c r="H48" s="83"/>
      <c r="I48" s="83"/>
      <c r="J48" s="83"/>
      <c r="K48" s="83"/>
      <c r="L48" s="83"/>
      <c r="M48" s="83"/>
      <c r="N48" s="95"/>
      <c r="O48" s="98">
        <f>AVERAGE(D48:N48)</f>
        <v>0</v>
      </c>
      <c r="P48" s="90" t="s">
        <v>59</v>
      </c>
      <c r="T48" t="s">
        <v>82</v>
      </c>
    </row>
    <row r="49" spans="2:16" ht="15.75" x14ac:dyDescent="0.25">
      <c r="B49" s="41"/>
      <c r="C49" s="108" t="s">
        <v>39</v>
      </c>
      <c r="D49" s="101">
        <v>0</v>
      </c>
      <c r="E49" s="84"/>
      <c r="F49" s="83"/>
      <c r="G49" s="83"/>
      <c r="H49" s="83"/>
      <c r="I49" s="83"/>
      <c r="J49" s="83"/>
      <c r="K49" s="83"/>
      <c r="L49" s="83"/>
      <c r="M49" s="83"/>
      <c r="N49" s="95"/>
      <c r="O49" s="98">
        <f>AVERAGE(D49:N49)</f>
        <v>0</v>
      </c>
      <c r="P49" s="90" t="s">
        <v>39</v>
      </c>
    </row>
    <row r="50" spans="2:16" ht="15.75" x14ac:dyDescent="0.25">
      <c r="B50" s="41"/>
      <c r="C50" s="108" t="s">
        <v>41</v>
      </c>
      <c r="D50" s="101">
        <v>0</v>
      </c>
      <c r="E50" s="84"/>
      <c r="F50" s="83"/>
      <c r="G50" s="83"/>
      <c r="H50" s="83"/>
      <c r="I50" s="83"/>
      <c r="J50" s="83"/>
      <c r="K50" s="83"/>
      <c r="L50" s="83"/>
      <c r="M50" s="83"/>
      <c r="N50" s="95"/>
      <c r="O50" s="98">
        <f>AVERAGE(D50:N50)</f>
        <v>0</v>
      </c>
      <c r="P50" s="90" t="s">
        <v>41</v>
      </c>
    </row>
    <row r="51" spans="2:16" ht="15.75" x14ac:dyDescent="0.25">
      <c r="B51" s="41"/>
      <c r="C51" s="108" t="s">
        <v>105</v>
      </c>
      <c r="D51" s="101">
        <v>0</v>
      </c>
      <c r="E51" s="84"/>
      <c r="F51" s="83"/>
      <c r="G51" s="83"/>
      <c r="H51" s="83"/>
      <c r="I51" s="83"/>
      <c r="J51" s="83"/>
      <c r="K51" s="83"/>
      <c r="L51" s="83"/>
      <c r="M51" s="83"/>
      <c r="N51" s="95"/>
      <c r="O51" s="98">
        <f>AVERAGE(D51:N51)</f>
        <v>0</v>
      </c>
      <c r="P51" s="90" t="s">
        <v>105</v>
      </c>
    </row>
    <row r="52" spans="2:16" ht="15.75" x14ac:dyDescent="0.25">
      <c r="B52" s="41"/>
      <c r="C52" s="209"/>
      <c r="D52" s="210"/>
      <c r="E52" s="205"/>
      <c r="F52" s="211"/>
      <c r="G52" s="211"/>
      <c r="H52" s="211"/>
      <c r="I52" s="211"/>
      <c r="J52" s="211"/>
      <c r="K52" s="211"/>
      <c r="L52" s="211"/>
      <c r="M52" s="211"/>
      <c r="N52" s="212"/>
      <c r="O52" s="208"/>
      <c r="P52" s="90"/>
    </row>
    <row r="53" spans="2:16" ht="15.75" x14ac:dyDescent="0.25">
      <c r="B53" s="36"/>
      <c r="C53" s="155"/>
      <c r="D53" s="156"/>
      <c r="E53" s="151"/>
      <c r="F53" s="151"/>
      <c r="G53" s="151"/>
      <c r="H53" s="151"/>
      <c r="I53" s="151"/>
      <c r="J53" s="151"/>
      <c r="K53" s="151"/>
      <c r="L53" s="151"/>
      <c r="M53" s="151"/>
      <c r="N53" s="163"/>
      <c r="O53" s="154"/>
      <c r="P53" s="90"/>
    </row>
    <row r="54" spans="2:16" ht="15.75" x14ac:dyDescent="0.25">
      <c r="B54" s="38" t="s">
        <v>123</v>
      </c>
      <c r="C54" s="111" t="s">
        <v>23</v>
      </c>
      <c r="D54" s="112">
        <v>470</v>
      </c>
      <c r="E54" s="91"/>
      <c r="F54" s="113"/>
      <c r="G54" s="113"/>
      <c r="H54" s="113"/>
      <c r="I54" s="113"/>
      <c r="J54" s="113"/>
      <c r="K54" s="113"/>
      <c r="L54" s="113"/>
      <c r="M54" s="113"/>
      <c r="N54" s="114"/>
      <c r="O54" s="148">
        <f t="shared" ref="O54:O63" si="3">AVERAGE(D54:N54)</f>
        <v>470</v>
      </c>
      <c r="P54" s="90" t="s">
        <v>23</v>
      </c>
    </row>
    <row r="55" spans="2:16" ht="15.75" x14ac:dyDescent="0.25">
      <c r="B55" s="40"/>
      <c r="C55" s="108" t="s">
        <v>76</v>
      </c>
      <c r="D55" s="101">
        <v>464</v>
      </c>
      <c r="E55" s="84"/>
      <c r="F55" s="84"/>
      <c r="G55" s="84"/>
      <c r="H55" s="84"/>
      <c r="I55" s="84"/>
      <c r="J55" s="84"/>
      <c r="K55" s="84"/>
      <c r="L55" s="84"/>
      <c r="M55" s="84"/>
      <c r="N55" s="138"/>
      <c r="O55" s="98">
        <f t="shared" si="3"/>
        <v>464</v>
      </c>
      <c r="P55" s="90" t="s">
        <v>76</v>
      </c>
    </row>
    <row r="56" spans="2:16" ht="15.75" x14ac:dyDescent="0.25">
      <c r="B56" s="40"/>
      <c r="C56" s="108" t="s">
        <v>18</v>
      </c>
      <c r="D56" s="101">
        <v>457</v>
      </c>
      <c r="E56" s="83"/>
      <c r="F56" s="83"/>
      <c r="G56" s="83"/>
      <c r="H56" s="83"/>
      <c r="I56" s="83"/>
      <c r="J56" s="83"/>
      <c r="K56" s="83"/>
      <c r="L56" s="83"/>
      <c r="M56" s="83"/>
      <c r="N56" s="95"/>
      <c r="O56" s="98">
        <f t="shared" si="3"/>
        <v>457</v>
      </c>
      <c r="P56" s="90" t="s">
        <v>18</v>
      </c>
    </row>
    <row r="57" spans="2:16" ht="15.75" x14ac:dyDescent="0.25">
      <c r="B57" s="40"/>
      <c r="C57" s="108" t="s">
        <v>21</v>
      </c>
      <c r="D57" s="101">
        <v>417</v>
      </c>
      <c r="E57" s="83"/>
      <c r="F57" s="83"/>
      <c r="G57" s="83"/>
      <c r="H57" s="83"/>
      <c r="I57" s="83"/>
      <c r="J57" s="83"/>
      <c r="K57" s="83"/>
      <c r="L57" s="83"/>
      <c r="M57" s="83"/>
      <c r="N57" s="95"/>
      <c r="O57" s="98">
        <f t="shared" si="3"/>
        <v>417</v>
      </c>
      <c r="P57" s="90" t="s">
        <v>21</v>
      </c>
    </row>
    <row r="58" spans="2:16" ht="15.75" x14ac:dyDescent="0.25">
      <c r="B58" s="41"/>
      <c r="C58" s="108" t="s">
        <v>86</v>
      </c>
      <c r="D58" s="101">
        <v>0</v>
      </c>
      <c r="E58" s="84"/>
      <c r="F58" s="84"/>
      <c r="G58" s="84"/>
      <c r="H58" s="84"/>
      <c r="I58" s="84"/>
      <c r="J58" s="84"/>
      <c r="K58" s="84"/>
      <c r="L58" s="84"/>
      <c r="M58" s="84"/>
      <c r="N58" s="138"/>
      <c r="O58" s="98">
        <f t="shared" si="3"/>
        <v>0</v>
      </c>
      <c r="P58" s="90" t="s">
        <v>86</v>
      </c>
    </row>
    <row r="59" spans="2:16" ht="15.75" x14ac:dyDescent="0.25">
      <c r="B59" s="41"/>
      <c r="C59" s="108" t="s">
        <v>75</v>
      </c>
      <c r="D59" s="104">
        <v>0</v>
      </c>
      <c r="E59" s="84"/>
      <c r="F59" s="84"/>
      <c r="G59" s="84"/>
      <c r="H59" s="84"/>
      <c r="I59" s="84"/>
      <c r="J59" s="84"/>
      <c r="K59" s="84"/>
      <c r="L59" s="84"/>
      <c r="M59" s="84"/>
      <c r="N59" s="138"/>
      <c r="O59" s="115">
        <f t="shared" si="3"/>
        <v>0</v>
      </c>
      <c r="P59" s="90" t="s">
        <v>75</v>
      </c>
    </row>
    <row r="60" spans="2:16" ht="15.75" x14ac:dyDescent="0.25">
      <c r="B60" s="41"/>
      <c r="C60" s="108" t="s">
        <v>97</v>
      </c>
      <c r="D60" s="101">
        <v>0</v>
      </c>
      <c r="E60" s="84"/>
      <c r="F60" s="84"/>
      <c r="G60" s="84"/>
      <c r="H60" s="84"/>
      <c r="I60" s="84"/>
      <c r="J60" s="84"/>
      <c r="K60" s="84"/>
      <c r="L60" s="84"/>
      <c r="M60" s="84"/>
      <c r="N60" s="138"/>
      <c r="O60" s="98">
        <f t="shared" si="3"/>
        <v>0</v>
      </c>
      <c r="P60" s="90" t="s">
        <v>97</v>
      </c>
    </row>
    <row r="61" spans="2:16" ht="15.75" x14ac:dyDescent="0.25">
      <c r="B61" s="41"/>
      <c r="C61" s="108" t="s">
        <v>22</v>
      </c>
      <c r="D61" s="101">
        <v>0</v>
      </c>
      <c r="E61" s="84"/>
      <c r="F61" s="83"/>
      <c r="G61" s="83"/>
      <c r="H61" s="83"/>
      <c r="I61" s="83"/>
      <c r="J61" s="83"/>
      <c r="K61" s="83"/>
      <c r="L61" s="83"/>
      <c r="M61" s="83"/>
      <c r="N61" s="95"/>
      <c r="O61" s="98">
        <f t="shared" si="3"/>
        <v>0</v>
      </c>
      <c r="P61" s="90" t="s">
        <v>22</v>
      </c>
    </row>
    <row r="62" spans="2:16" ht="15.75" x14ac:dyDescent="0.25">
      <c r="B62" s="41"/>
      <c r="C62" s="108" t="s">
        <v>98</v>
      </c>
      <c r="D62" s="104">
        <v>0</v>
      </c>
      <c r="E62" s="84"/>
      <c r="F62" s="84"/>
      <c r="G62" s="84"/>
      <c r="H62" s="84"/>
      <c r="I62" s="84"/>
      <c r="J62" s="84"/>
      <c r="K62" s="84"/>
      <c r="L62" s="84"/>
      <c r="M62" s="84"/>
      <c r="N62" s="138"/>
      <c r="O62" s="98">
        <f t="shared" si="3"/>
        <v>0</v>
      </c>
      <c r="P62" s="90" t="s">
        <v>98</v>
      </c>
    </row>
    <row r="63" spans="2:16" ht="15.75" x14ac:dyDescent="0.25">
      <c r="B63" s="41"/>
      <c r="C63" s="108" t="s">
        <v>77</v>
      </c>
      <c r="D63" s="101">
        <v>0</v>
      </c>
      <c r="E63" s="84"/>
      <c r="F63" s="84"/>
      <c r="G63" s="84"/>
      <c r="H63" s="84"/>
      <c r="I63" s="84"/>
      <c r="J63" s="84"/>
      <c r="K63" s="84"/>
      <c r="L63" s="84"/>
      <c r="M63" s="84"/>
      <c r="N63" s="138"/>
      <c r="O63" s="98">
        <f t="shared" si="3"/>
        <v>0</v>
      </c>
      <c r="P63" s="90" t="s">
        <v>77</v>
      </c>
    </row>
    <row r="64" spans="2:16" ht="15.75" x14ac:dyDescent="0.25">
      <c r="B64" s="41"/>
      <c r="C64" s="108"/>
      <c r="D64" s="101"/>
      <c r="E64" s="84"/>
      <c r="F64" s="84"/>
      <c r="G64" s="84"/>
      <c r="H64" s="84"/>
      <c r="I64" s="84"/>
      <c r="J64" s="84"/>
      <c r="K64" s="84"/>
      <c r="L64" s="84"/>
      <c r="M64" s="84"/>
      <c r="N64" s="138"/>
      <c r="O64" s="98"/>
      <c r="P64" s="90"/>
    </row>
    <row r="65" spans="2:16" ht="15.75" x14ac:dyDescent="0.25">
      <c r="B65" s="41"/>
      <c r="C65" s="108"/>
      <c r="D65" s="101"/>
      <c r="E65" s="84"/>
      <c r="F65" s="84"/>
      <c r="G65" s="84"/>
      <c r="H65" s="84"/>
      <c r="I65" s="84"/>
      <c r="J65" s="84"/>
      <c r="K65" s="84"/>
      <c r="L65" s="84"/>
      <c r="M65" s="84"/>
      <c r="N65" s="138"/>
      <c r="O65" s="98"/>
      <c r="P65" s="90"/>
    </row>
    <row r="66" spans="2:16" ht="15.75" x14ac:dyDescent="0.25">
      <c r="B66" s="41"/>
      <c r="C66" s="108"/>
      <c r="D66" s="103"/>
      <c r="E66" s="84"/>
      <c r="F66" s="84"/>
      <c r="G66" s="84"/>
      <c r="H66" s="84"/>
      <c r="I66" s="84"/>
      <c r="J66" s="84"/>
      <c r="K66" s="84"/>
      <c r="L66" s="84"/>
      <c r="M66" s="84"/>
      <c r="N66" s="138"/>
      <c r="O66" s="98"/>
      <c r="P66" s="90"/>
    </row>
    <row r="67" spans="2:16" ht="15.75" x14ac:dyDescent="0.25">
      <c r="B67" s="36"/>
      <c r="C67" s="159"/>
      <c r="D67" s="156"/>
      <c r="E67" s="151"/>
      <c r="F67" s="151"/>
      <c r="G67" s="151"/>
      <c r="H67" s="151"/>
      <c r="I67" s="151"/>
      <c r="J67" s="151"/>
      <c r="K67" s="151"/>
      <c r="L67" s="151"/>
      <c r="M67" s="151"/>
      <c r="N67" s="163"/>
      <c r="O67" s="154"/>
      <c r="P67" s="90"/>
    </row>
    <row r="68" spans="2:16" ht="15.75" x14ac:dyDescent="0.25">
      <c r="B68" s="42" t="s">
        <v>124</v>
      </c>
      <c r="C68" s="144" t="s">
        <v>73</v>
      </c>
      <c r="D68" s="145">
        <v>404</v>
      </c>
      <c r="E68" s="91"/>
      <c r="F68" s="146"/>
      <c r="G68" s="146"/>
      <c r="H68" s="146"/>
      <c r="I68" s="146"/>
      <c r="J68" s="146"/>
      <c r="K68" s="146"/>
      <c r="L68" s="146"/>
      <c r="M68" s="146"/>
      <c r="N68" s="147"/>
      <c r="O68" s="148">
        <f t="shared" ref="O68:O76" si="4">AVERAGE(D68:N68)</f>
        <v>404</v>
      </c>
      <c r="P68" s="90" t="s">
        <v>73</v>
      </c>
    </row>
    <row r="69" spans="2:16" ht="15.75" x14ac:dyDescent="0.25">
      <c r="B69" s="40"/>
      <c r="C69" s="108" t="s">
        <v>119</v>
      </c>
      <c r="D69" s="101">
        <v>394</v>
      </c>
      <c r="E69" s="84"/>
      <c r="F69" s="83"/>
      <c r="G69" s="84"/>
      <c r="H69" s="84"/>
      <c r="I69" s="83"/>
      <c r="J69" s="83"/>
      <c r="K69" s="83"/>
      <c r="L69" s="83"/>
      <c r="M69" s="83"/>
      <c r="N69" s="95"/>
      <c r="O69" s="98">
        <f t="shared" si="4"/>
        <v>394</v>
      </c>
      <c r="P69" s="90" t="s">
        <v>119</v>
      </c>
    </row>
    <row r="70" spans="2:16" ht="15.75" x14ac:dyDescent="0.25">
      <c r="B70" s="40"/>
      <c r="C70" s="109" t="s">
        <v>20</v>
      </c>
      <c r="D70" s="102">
        <v>374</v>
      </c>
      <c r="E70" s="84"/>
      <c r="F70" s="82"/>
      <c r="G70" s="84"/>
      <c r="H70" s="84"/>
      <c r="I70" s="82"/>
      <c r="J70" s="82"/>
      <c r="K70" s="82"/>
      <c r="L70" s="82"/>
      <c r="M70" s="82"/>
      <c r="N70" s="96"/>
      <c r="O70" s="98">
        <f t="shared" si="4"/>
        <v>374</v>
      </c>
      <c r="P70" s="90" t="s">
        <v>20</v>
      </c>
    </row>
    <row r="71" spans="2:16" ht="15.75" x14ac:dyDescent="0.25">
      <c r="B71" s="39"/>
      <c r="C71" s="109" t="s">
        <v>90</v>
      </c>
      <c r="D71" s="102">
        <v>367</v>
      </c>
      <c r="E71" s="84"/>
      <c r="F71" s="82"/>
      <c r="G71" s="82"/>
      <c r="H71" s="82"/>
      <c r="I71" s="82"/>
      <c r="J71" s="82"/>
      <c r="K71" s="82"/>
      <c r="L71" s="82"/>
      <c r="M71" s="82"/>
      <c r="N71" s="96"/>
      <c r="O71" s="98">
        <f t="shared" si="4"/>
        <v>367</v>
      </c>
      <c r="P71" s="90" t="s">
        <v>90</v>
      </c>
    </row>
    <row r="72" spans="2:16" ht="15.75" x14ac:dyDescent="0.25">
      <c r="B72" s="39"/>
      <c r="C72" s="109" t="s">
        <v>49</v>
      </c>
      <c r="D72" s="102">
        <v>0</v>
      </c>
      <c r="E72" s="84"/>
      <c r="F72" s="82"/>
      <c r="G72" s="82"/>
      <c r="H72" s="82"/>
      <c r="I72" s="82"/>
      <c r="J72" s="82"/>
      <c r="K72" s="82"/>
      <c r="L72" s="82"/>
      <c r="M72" s="82"/>
      <c r="N72" s="96"/>
      <c r="O72" s="98">
        <f t="shared" si="4"/>
        <v>0</v>
      </c>
      <c r="P72" s="90" t="s">
        <v>49</v>
      </c>
    </row>
    <row r="73" spans="2:16" ht="15.75" x14ac:dyDescent="0.25">
      <c r="B73" s="40"/>
      <c r="C73" s="109" t="s">
        <v>74</v>
      </c>
      <c r="D73" s="102">
        <v>0</v>
      </c>
      <c r="E73" s="84"/>
      <c r="F73" s="82"/>
      <c r="G73" s="82"/>
      <c r="H73" s="82"/>
      <c r="I73" s="82"/>
      <c r="J73" s="82"/>
      <c r="K73" s="82"/>
      <c r="L73" s="82"/>
      <c r="M73" s="82"/>
      <c r="N73" s="96"/>
      <c r="O73" s="98">
        <f t="shared" si="4"/>
        <v>0</v>
      </c>
      <c r="P73" s="90" t="s">
        <v>74</v>
      </c>
    </row>
    <row r="74" spans="2:16" ht="15.75" x14ac:dyDescent="0.25">
      <c r="B74" s="39"/>
      <c r="C74" s="109" t="s">
        <v>71</v>
      </c>
      <c r="D74" s="102">
        <v>0</v>
      </c>
      <c r="E74" s="84"/>
      <c r="F74" s="82"/>
      <c r="G74" s="84"/>
      <c r="H74" s="84"/>
      <c r="I74" s="82"/>
      <c r="J74" s="82"/>
      <c r="K74" s="82"/>
      <c r="L74" s="82"/>
      <c r="M74" s="82"/>
      <c r="N74" s="96"/>
      <c r="O74" s="98">
        <f t="shared" si="4"/>
        <v>0</v>
      </c>
      <c r="P74" s="90" t="s">
        <v>71</v>
      </c>
    </row>
    <row r="75" spans="2:16" ht="15.75" x14ac:dyDescent="0.25">
      <c r="B75" s="39"/>
      <c r="C75" s="108" t="s">
        <v>19</v>
      </c>
      <c r="D75" s="101">
        <v>0</v>
      </c>
      <c r="E75" s="84"/>
      <c r="F75" s="83"/>
      <c r="G75" s="84"/>
      <c r="H75" s="84"/>
      <c r="I75" s="83"/>
      <c r="J75" s="83"/>
      <c r="K75" s="83"/>
      <c r="L75" s="83"/>
      <c r="M75" s="83"/>
      <c r="N75" s="95"/>
      <c r="O75" s="98">
        <f t="shared" si="4"/>
        <v>0</v>
      </c>
      <c r="P75" s="90" t="s">
        <v>19</v>
      </c>
    </row>
    <row r="76" spans="2:16" ht="15.75" x14ac:dyDescent="0.25">
      <c r="B76" s="39"/>
      <c r="C76" s="108" t="s">
        <v>50</v>
      </c>
      <c r="D76" s="101">
        <v>0</v>
      </c>
      <c r="E76" s="84"/>
      <c r="F76" s="83"/>
      <c r="G76" s="83"/>
      <c r="H76" s="83"/>
      <c r="I76" s="83"/>
      <c r="J76" s="83"/>
      <c r="K76" s="83"/>
      <c r="L76" s="83"/>
      <c r="M76" s="83"/>
      <c r="N76" s="95"/>
      <c r="O76" s="98">
        <f t="shared" si="4"/>
        <v>0</v>
      </c>
      <c r="P76" s="90" t="s">
        <v>50</v>
      </c>
    </row>
    <row r="77" spans="2:16" ht="15.75" x14ac:dyDescent="0.25">
      <c r="B77" s="39"/>
      <c r="C77" s="109"/>
      <c r="D77" s="102"/>
      <c r="E77" s="84"/>
      <c r="F77" s="82"/>
      <c r="G77" s="82"/>
      <c r="H77" s="82"/>
      <c r="I77" s="82"/>
      <c r="J77" s="82"/>
      <c r="K77" s="82"/>
      <c r="L77" s="82"/>
      <c r="M77" s="82"/>
      <c r="N77" s="96"/>
      <c r="O77" s="98"/>
      <c r="P77" s="90"/>
    </row>
    <row r="78" spans="2:16" ht="15.75" x14ac:dyDescent="0.25">
      <c r="B78" s="41"/>
      <c r="C78" s="108"/>
      <c r="D78" s="103"/>
      <c r="E78" s="84"/>
      <c r="F78" s="84"/>
      <c r="G78" s="84"/>
      <c r="H78" s="84"/>
      <c r="I78" s="84"/>
      <c r="J78" s="84"/>
      <c r="K78" s="84"/>
      <c r="L78" s="84"/>
      <c r="M78" s="84"/>
      <c r="N78" s="138"/>
      <c r="O78" s="98"/>
      <c r="P78" s="90"/>
    </row>
    <row r="79" spans="2:16" ht="15.75" x14ac:dyDescent="0.25">
      <c r="B79" s="41"/>
      <c r="C79" s="108"/>
      <c r="D79" s="103"/>
      <c r="E79" s="84"/>
      <c r="F79" s="84"/>
      <c r="G79" s="84"/>
      <c r="H79" s="84"/>
      <c r="I79" s="84"/>
      <c r="J79" s="84"/>
      <c r="K79" s="84"/>
      <c r="L79" s="84"/>
      <c r="M79" s="84"/>
      <c r="N79" s="138"/>
      <c r="O79" s="98"/>
      <c r="P79" s="90"/>
    </row>
    <row r="80" spans="2:16" ht="15.75" x14ac:dyDescent="0.25">
      <c r="B80" s="36"/>
      <c r="C80" s="155"/>
      <c r="D80" s="156"/>
      <c r="E80" s="151"/>
      <c r="F80" s="151"/>
      <c r="G80" s="151"/>
      <c r="H80" s="151"/>
      <c r="I80" s="151"/>
      <c r="J80" s="151"/>
      <c r="K80" s="151"/>
      <c r="L80" s="151"/>
      <c r="M80" s="151"/>
      <c r="N80" s="163"/>
      <c r="O80" s="154"/>
      <c r="P80" s="90"/>
    </row>
    <row r="81" spans="2:16" ht="15.75" x14ac:dyDescent="0.25">
      <c r="B81" s="42" t="s">
        <v>11</v>
      </c>
      <c r="C81" s="144" t="s">
        <v>54</v>
      </c>
      <c r="D81" s="145">
        <v>0</v>
      </c>
      <c r="E81" s="91"/>
      <c r="F81" s="146"/>
      <c r="G81" s="146"/>
      <c r="H81" s="146"/>
      <c r="I81" s="146"/>
      <c r="J81" s="146"/>
      <c r="K81" s="146"/>
      <c r="L81" s="146"/>
      <c r="M81" s="146"/>
      <c r="N81" s="147"/>
      <c r="O81" s="148">
        <f t="shared" ref="O81:O89" si="5">AVERAGE(D81:N81)</f>
        <v>0</v>
      </c>
      <c r="P81" s="90" t="s">
        <v>54</v>
      </c>
    </row>
    <row r="82" spans="2:16" ht="15.75" x14ac:dyDescent="0.25">
      <c r="B82" s="40"/>
      <c r="C82" s="109" t="s">
        <v>94</v>
      </c>
      <c r="D82" s="102">
        <v>0</v>
      </c>
      <c r="E82" s="84"/>
      <c r="F82" s="82"/>
      <c r="G82" s="82"/>
      <c r="H82" s="82"/>
      <c r="I82" s="82"/>
      <c r="J82" s="82"/>
      <c r="K82" s="82"/>
      <c r="L82" s="82"/>
      <c r="M82" s="82"/>
      <c r="N82" s="96"/>
      <c r="O82" s="98">
        <f t="shared" si="5"/>
        <v>0</v>
      </c>
      <c r="P82" s="90" t="s">
        <v>94</v>
      </c>
    </row>
    <row r="83" spans="2:16" ht="15.75" x14ac:dyDescent="0.25">
      <c r="B83" s="40"/>
      <c r="C83" s="109" t="s">
        <v>137</v>
      </c>
      <c r="D83" s="102">
        <v>0</v>
      </c>
      <c r="E83" s="84"/>
      <c r="F83" s="82"/>
      <c r="G83" s="82"/>
      <c r="H83" s="82"/>
      <c r="I83" s="82"/>
      <c r="J83" s="82"/>
      <c r="K83" s="82"/>
      <c r="L83" s="82"/>
      <c r="M83" s="82"/>
      <c r="N83" s="96"/>
      <c r="O83" s="98">
        <f t="shared" si="5"/>
        <v>0</v>
      </c>
      <c r="P83" s="90" t="s">
        <v>51</v>
      </c>
    </row>
    <row r="84" spans="2:16" ht="15.75" x14ac:dyDescent="0.25">
      <c r="B84" s="39"/>
      <c r="C84" s="109" t="s">
        <v>81</v>
      </c>
      <c r="D84" s="102">
        <v>0</v>
      </c>
      <c r="E84" s="84"/>
      <c r="F84" s="82"/>
      <c r="G84" s="82"/>
      <c r="H84" s="82"/>
      <c r="I84" s="82"/>
      <c r="J84" s="82"/>
      <c r="K84" s="82"/>
      <c r="L84" s="82"/>
      <c r="M84" s="82"/>
      <c r="N84" s="96"/>
      <c r="O84" s="98">
        <f t="shared" si="5"/>
        <v>0</v>
      </c>
      <c r="P84" s="90" t="s">
        <v>81</v>
      </c>
    </row>
    <row r="85" spans="2:16" ht="15.75" x14ac:dyDescent="0.25">
      <c r="B85" s="39"/>
      <c r="C85" s="109" t="s">
        <v>93</v>
      </c>
      <c r="D85" s="102">
        <v>0</v>
      </c>
      <c r="E85" s="84"/>
      <c r="F85" s="82"/>
      <c r="G85" s="82"/>
      <c r="H85" s="82"/>
      <c r="I85" s="82"/>
      <c r="J85" s="82"/>
      <c r="K85" s="82"/>
      <c r="L85" s="82"/>
      <c r="M85" s="82"/>
      <c r="N85" s="96"/>
      <c r="O85" s="98">
        <f t="shared" si="5"/>
        <v>0</v>
      </c>
      <c r="P85" s="90" t="s">
        <v>93</v>
      </c>
    </row>
    <row r="86" spans="2:16" ht="15.75" x14ac:dyDescent="0.25">
      <c r="B86" s="39"/>
      <c r="C86" s="108" t="s">
        <v>52</v>
      </c>
      <c r="D86" s="101">
        <v>0</v>
      </c>
      <c r="E86" s="84"/>
      <c r="F86" s="83"/>
      <c r="G86" s="83"/>
      <c r="H86" s="83"/>
      <c r="I86" s="83"/>
      <c r="J86" s="83"/>
      <c r="K86" s="83"/>
      <c r="L86" s="83"/>
      <c r="M86" s="83"/>
      <c r="N86" s="95"/>
      <c r="O86" s="98">
        <f t="shared" si="5"/>
        <v>0</v>
      </c>
      <c r="P86" s="90" t="s">
        <v>52</v>
      </c>
    </row>
    <row r="87" spans="2:16" ht="15.75" x14ac:dyDescent="0.25">
      <c r="B87" s="39"/>
      <c r="C87" s="109" t="s">
        <v>84</v>
      </c>
      <c r="D87" s="102">
        <v>0</v>
      </c>
      <c r="E87" s="84"/>
      <c r="F87" s="82"/>
      <c r="G87" s="82"/>
      <c r="H87" s="82"/>
      <c r="I87" s="82"/>
      <c r="J87" s="82"/>
      <c r="K87" s="82"/>
      <c r="L87" s="82"/>
      <c r="M87" s="82"/>
      <c r="N87" s="96"/>
      <c r="O87" s="98">
        <f t="shared" si="5"/>
        <v>0</v>
      </c>
      <c r="P87" s="90" t="s">
        <v>84</v>
      </c>
    </row>
    <row r="88" spans="2:16" ht="15.75" x14ac:dyDescent="0.25">
      <c r="B88" s="39"/>
      <c r="C88" s="108" t="s">
        <v>53</v>
      </c>
      <c r="D88" s="101">
        <v>0</v>
      </c>
      <c r="E88" s="84"/>
      <c r="F88" s="83"/>
      <c r="G88" s="83"/>
      <c r="H88" s="83"/>
      <c r="I88" s="83"/>
      <c r="J88" s="83"/>
      <c r="K88" s="83"/>
      <c r="L88" s="83"/>
      <c r="M88" s="83"/>
      <c r="N88" s="95"/>
      <c r="O88" s="98">
        <f t="shared" si="5"/>
        <v>0</v>
      </c>
      <c r="P88" s="90" t="s">
        <v>53</v>
      </c>
    </row>
    <row r="89" spans="2:16" ht="15.75" x14ac:dyDescent="0.25">
      <c r="B89" s="39"/>
      <c r="C89" s="109"/>
      <c r="D89" s="102"/>
      <c r="E89" s="84"/>
      <c r="F89" s="82"/>
      <c r="G89" s="82"/>
      <c r="H89" s="82"/>
      <c r="I89" s="82"/>
      <c r="J89" s="82"/>
      <c r="K89" s="82"/>
      <c r="L89" s="82"/>
      <c r="M89" s="82"/>
      <c r="N89" s="96"/>
      <c r="O89" s="98"/>
      <c r="P89" s="90"/>
    </row>
    <row r="90" spans="2:16" ht="15.75" x14ac:dyDescent="0.25">
      <c r="B90" s="39"/>
      <c r="C90" s="109"/>
      <c r="D90" s="102"/>
      <c r="E90" s="84"/>
      <c r="F90" s="82"/>
      <c r="G90" s="82"/>
      <c r="H90" s="82"/>
      <c r="I90" s="82"/>
      <c r="J90" s="82"/>
      <c r="K90" s="82"/>
      <c r="L90" s="82"/>
      <c r="M90" s="82"/>
      <c r="N90" s="96"/>
      <c r="O90" s="98"/>
      <c r="P90" s="90"/>
    </row>
    <row r="91" spans="2:16" ht="15.75" x14ac:dyDescent="0.25">
      <c r="B91" s="39"/>
      <c r="C91" s="109"/>
      <c r="D91" s="102"/>
      <c r="E91" s="84"/>
      <c r="F91" s="82"/>
      <c r="G91" s="82"/>
      <c r="H91" s="82"/>
      <c r="I91" s="82"/>
      <c r="J91" s="82"/>
      <c r="K91" s="82"/>
      <c r="L91" s="82"/>
      <c r="M91" s="82"/>
      <c r="N91" s="96"/>
      <c r="O91" s="98"/>
      <c r="P91" s="90"/>
    </row>
    <row r="92" spans="2:16" ht="15.75" x14ac:dyDescent="0.25">
      <c r="B92" s="39"/>
      <c r="C92" s="109"/>
      <c r="D92" s="102"/>
      <c r="E92" s="84"/>
      <c r="F92" s="82"/>
      <c r="G92" s="82"/>
      <c r="H92" s="82"/>
      <c r="I92" s="82"/>
      <c r="J92" s="82"/>
      <c r="K92" s="82"/>
      <c r="L92" s="82"/>
      <c r="M92" s="82"/>
      <c r="N92" s="96"/>
      <c r="O92" s="98"/>
      <c r="P92" s="90"/>
    </row>
    <row r="93" spans="2:16" ht="15.75" x14ac:dyDescent="0.25">
      <c r="B93" s="36"/>
      <c r="C93" s="155"/>
      <c r="D93" s="156"/>
      <c r="E93" s="151"/>
      <c r="F93" s="151"/>
      <c r="G93" s="151"/>
      <c r="H93" s="151"/>
      <c r="I93" s="151"/>
      <c r="J93" s="151"/>
      <c r="K93" s="151"/>
      <c r="L93" s="151"/>
      <c r="M93" s="151"/>
      <c r="N93" s="163"/>
      <c r="O93" s="154"/>
      <c r="P93" s="90"/>
    </row>
    <row r="94" spans="2:16" ht="15.75" x14ac:dyDescent="0.25">
      <c r="B94" s="35" t="s">
        <v>12</v>
      </c>
      <c r="C94" s="111" t="s">
        <v>83</v>
      </c>
      <c r="D94" s="112">
        <v>446</v>
      </c>
      <c r="E94" s="91"/>
      <c r="F94" s="113"/>
      <c r="G94" s="113"/>
      <c r="H94" s="113"/>
      <c r="I94" s="113"/>
      <c r="J94" s="113"/>
      <c r="K94" s="113"/>
      <c r="L94" s="113"/>
      <c r="M94" s="113"/>
      <c r="N94" s="114"/>
      <c r="O94" s="148">
        <f>AVERAGE(D94:N94)</f>
        <v>446</v>
      </c>
      <c r="P94" s="90" t="s">
        <v>83</v>
      </c>
    </row>
    <row r="95" spans="2:16" ht="15.75" x14ac:dyDescent="0.25">
      <c r="B95" s="38"/>
      <c r="C95" s="108" t="s">
        <v>45</v>
      </c>
      <c r="D95" s="101">
        <v>399</v>
      </c>
      <c r="E95" s="84"/>
      <c r="F95" s="83"/>
      <c r="G95" s="83"/>
      <c r="H95" s="83"/>
      <c r="I95" s="83"/>
      <c r="J95" s="83"/>
      <c r="K95" s="83"/>
      <c r="L95" s="83"/>
      <c r="M95" s="83"/>
      <c r="N95" s="95"/>
      <c r="O95" s="98">
        <f>AVERAGE(D95:N95)</f>
        <v>399</v>
      </c>
      <c r="P95" s="90" t="s">
        <v>45</v>
      </c>
    </row>
    <row r="96" spans="2:16" ht="15.75" x14ac:dyDescent="0.25">
      <c r="B96" s="40"/>
      <c r="C96" s="108" t="s">
        <v>136</v>
      </c>
      <c r="D96" s="101">
        <v>355</v>
      </c>
      <c r="E96" s="84"/>
      <c r="F96" s="83"/>
      <c r="G96" s="83"/>
      <c r="H96" s="83"/>
      <c r="I96" s="83"/>
      <c r="J96" s="83"/>
      <c r="K96" s="83"/>
      <c r="L96" s="83"/>
      <c r="M96" s="83"/>
      <c r="N96" s="95"/>
      <c r="O96" s="98">
        <f>AVERAGE(D96:N96)</f>
        <v>355</v>
      </c>
      <c r="P96" s="90"/>
    </row>
    <row r="97" spans="2:21" ht="15.75" x14ac:dyDescent="0.25">
      <c r="B97" s="40"/>
      <c r="C97" s="108" t="s">
        <v>92</v>
      </c>
      <c r="D97" s="101">
        <v>329</v>
      </c>
      <c r="E97" s="84"/>
      <c r="F97" s="83"/>
      <c r="G97" s="83"/>
      <c r="H97" s="83"/>
      <c r="I97" s="83"/>
      <c r="J97" s="83"/>
      <c r="K97" s="83"/>
      <c r="L97" s="83"/>
      <c r="M97" s="83"/>
      <c r="N97" s="95"/>
      <c r="O97" s="98">
        <f>AVERAGE(D97:N97)</f>
        <v>329</v>
      </c>
      <c r="P97" s="90" t="s">
        <v>92</v>
      </c>
    </row>
    <row r="98" spans="2:21" ht="15.75" x14ac:dyDescent="0.25">
      <c r="B98" s="40"/>
      <c r="C98" s="108" t="s">
        <v>46</v>
      </c>
      <c r="D98" s="101">
        <v>0</v>
      </c>
      <c r="E98" s="84"/>
      <c r="F98" s="83"/>
      <c r="G98" s="83"/>
      <c r="H98" s="83"/>
      <c r="I98" s="83"/>
      <c r="J98" s="83"/>
      <c r="K98" s="83"/>
      <c r="L98" s="83"/>
      <c r="M98" s="83"/>
      <c r="N98" s="95"/>
      <c r="O98" s="98">
        <f>AVERAGE(D98:N98)</f>
        <v>0</v>
      </c>
      <c r="P98" s="90" t="s">
        <v>46</v>
      </c>
    </row>
    <row r="99" spans="2:21" ht="15.75" x14ac:dyDescent="0.25">
      <c r="B99" s="40"/>
      <c r="C99" s="108" t="s">
        <v>85</v>
      </c>
      <c r="D99" s="101">
        <v>0</v>
      </c>
      <c r="E99" s="84"/>
      <c r="F99" s="83"/>
      <c r="G99" s="83"/>
      <c r="H99" s="83"/>
      <c r="I99" s="83"/>
      <c r="J99" s="83"/>
      <c r="K99" s="83"/>
      <c r="L99" s="83"/>
      <c r="M99" s="83"/>
      <c r="N99" s="95"/>
      <c r="O99" s="98">
        <f>AVERAGE(D99:N99)</f>
        <v>0</v>
      </c>
      <c r="P99" s="90" t="s">
        <v>85</v>
      </c>
    </row>
    <row r="100" spans="2:21" ht="15.75" x14ac:dyDescent="0.25">
      <c r="B100" s="40"/>
      <c r="C100" s="108" t="s">
        <v>96</v>
      </c>
      <c r="D100" s="101">
        <v>0</v>
      </c>
      <c r="E100" s="84"/>
      <c r="F100" s="83"/>
      <c r="G100" s="83"/>
      <c r="H100" s="83"/>
      <c r="I100" s="83"/>
      <c r="J100" s="83"/>
      <c r="K100" s="83"/>
      <c r="L100" s="83"/>
      <c r="M100" s="83"/>
      <c r="N100" s="95"/>
      <c r="O100" s="98">
        <f>AVERAGE(D100:N100)</f>
        <v>0</v>
      </c>
      <c r="P100" s="90" t="s">
        <v>96</v>
      </c>
    </row>
    <row r="101" spans="2:21" ht="15.75" x14ac:dyDescent="0.25">
      <c r="B101" s="40"/>
      <c r="C101" s="108" t="s">
        <v>80</v>
      </c>
      <c r="D101" s="101">
        <v>0</v>
      </c>
      <c r="E101" s="84"/>
      <c r="F101" s="83"/>
      <c r="G101" s="83"/>
      <c r="H101" s="83"/>
      <c r="I101" s="83"/>
      <c r="J101" s="83"/>
      <c r="K101" s="83"/>
      <c r="L101" s="83"/>
      <c r="M101" s="83"/>
      <c r="N101" s="95"/>
      <c r="O101" s="98">
        <f>AVERAGE(D101:N101)</f>
        <v>0</v>
      </c>
      <c r="P101" s="90" t="s">
        <v>80</v>
      </c>
    </row>
    <row r="102" spans="2:21" ht="15.75" x14ac:dyDescent="0.25">
      <c r="B102" s="40"/>
      <c r="C102" s="108" t="s">
        <v>91</v>
      </c>
      <c r="D102" s="101">
        <v>0</v>
      </c>
      <c r="E102" s="84"/>
      <c r="F102" s="83"/>
      <c r="G102" s="83"/>
      <c r="H102" s="83"/>
      <c r="I102" s="83"/>
      <c r="J102" s="83"/>
      <c r="K102" s="83"/>
      <c r="L102" s="83"/>
      <c r="M102" s="83"/>
      <c r="N102" s="95"/>
      <c r="O102" s="98">
        <f>AVERAGE(D102:N102)</f>
        <v>0</v>
      </c>
      <c r="P102" s="90" t="s">
        <v>91</v>
      </c>
    </row>
    <row r="103" spans="2:21" ht="15.75" x14ac:dyDescent="0.25">
      <c r="B103" s="40"/>
      <c r="C103" s="108" t="s">
        <v>44</v>
      </c>
      <c r="D103" s="101">
        <v>0</v>
      </c>
      <c r="E103" s="84"/>
      <c r="F103" s="83"/>
      <c r="G103" s="83"/>
      <c r="H103" s="83"/>
      <c r="I103" s="83"/>
      <c r="J103" s="83"/>
      <c r="K103" s="83"/>
      <c r="L103" s="83"/>
      <c r="M103" s="83"/>
      <c r="N103" s="95"/>
      <c r="O103" s="98">
        <f>AVERAGE(D103:N103)</f>
        <v>0</v>
      </c>
      <c r="P103" s="90" t="s">
        <v>44</v>
      </c>
    </row>
    <row r="104" spans="2:21" ht="15.75" x14ac:dyDescent="0.25">
      <c r="B104" s="40"/>
      <c r="C104" s="108" t="s">
        <v>43</v>
      </c>
      <c r="D104" s="101">
        <v>0</v>
      </c>
      <c r="E104" s="84"/>
      <c r="F104" s="83"/>
      <c r="G104" s="83"/>
      <c r="H104" s="83"/>
      <c r="I104" s="83"/>
      <c r="J104" s="83"/>
      <c r="K104" s="83"/>
      <c r="L104" s="83"/>
      <c r="M104" s="83"/>
      <c r="N104" s="95"/>
      <c r="O104" s="98">
        <f>AVERAGE(D104:N104)</f>
        <v>0</v>
      </c>
      <c r="P104" s="90" t="s">
        <v>43</v>
      </c>
    </row>
    <row r="105" spans="2:21" ht="15.75" x14ac:dyDescent="0.25">
      <c r="B105" s="40"/>
      <c r="C105" s="108" t="s">
        <v>95</v>
      </c>
      <c r="D105" s="101">
        <v>0</v>
      </c>
      <c r="E105" s="84"/>
      <c r="F105" s="83"/>
      <c r="G105" s="83"/>
      <c r="H105" s="83"/>
      <c r="I105" s="83"/>
      <c r="J105" s="83"/>
      <c r="K105" s="83"/>
      <c r="L105" s="83"/>
      <c r="M105" s="83"/>
      <c r="N105" s="95"/>
      <c r="O105" s="98">
        <f>AVERAGE(D105:N105)</f>
        <v>0</v>
      </c>
      <c r="P105" s="90" t="s">
        <v>95</v>
      </c>
    </row>
    <row r="106" spans="2:21" ht="15.75" x14ac:dyDescent="0.25">
      <c r="B106" s="40"/>
      <c r="C106" s="108"/>
      <c r="D106" s="101"/>
      <c r="E106" s="84"/>
      <c r="F106" s="83"/>
      <c r="G106" s="83"/>
      <c r="H106" s="83"/>
      <c r="I106" s="83"/>
      <c r="J106" s="83"/>
      <c r="K106" s="83"/>
      <c r="L106" s="83"/>
      <c r="M106" s="83"/>
      <c r="N106" s="95"/>
      <c r="O106" s="98"/>
      <c r="P106" s="90"/>
    </row>
    <row r="107" spans="2:21" ht="15.75" x14ac:dyDescent="0.25">
      <c r="B107" s="40"/>
      <c r="C107" s="108"/>
      <c r="D107" s="101"/>
      <c r="E107" s="84"/>
      <c r="F107" s="83"/>
      <c r="G107" s="83"/>
      <c r="H107" s="83"/>
      <c r="I107" s="83"/>
      <c r="J107" s="83"/>
      <c r="K107" s="83"/>
      <c r="L107" s="83"/>
      <c r="M107" s="83"/>
      <c r="N107" s="95"/>
      <c r="O107" s="98"/>
      <c r="P107" s="90"/>
    </row>
    <row r="108" spans="2:21" ht="15.75" x14ac:dyDescent="0.25">
      <c r="B108" s="36"/>
      <c r="C108" s="155"/>
      <c r="D108" s="156"/>
      <c r="E108" s="151"/>
      <c r="F108" s="151"/>
      <c r="G108" s="151"/>
      <c r="H108" s="151"/>
      <c r="I108" s="151"/>
      <c r="J108" s="151"/>
      <c r="K108" s="151"/>
      <c r="L108" s="151"/>
      <c r="M108" s="151"/>
      <c r="N108" s="163"/>
      <c r="O108" s="154"/>
      <c r="P108" s="90"/>
    </row>
    <row r="109" spans="2:21" ht="15.75" x14ac:dyDescent="0.25">
      <c r="B109" s="38" t="s">
        <v>7</v>
      </c>
      <c r="C109" s="111" t="s">
        <v>27</v>
      </c>
      <c r="D109" s="112">
        <v>466</v>
      </c>
      <c r="E109" s="91"/>
      <c r="F109" s="113"/>
      <c r="G109" s="113"/>
      <c r="H109" s="113"/>
      <c r="I109" s="113"/>
      <c r="J109" s="113"/>
      <c r="K109" s="113"/>
      <c r="L109" s="113"/>
      <c r="M109" s="113"/>
      <c r="N109" s="114"/>
      <c r="O109" s="148">
        <f t="shared" ref="O109:O117" si="6">AVERAGE(D109:N109)</f>
        <v>466</v>
      </c>
      <c r="P109" s="90" t="s">
        <v>27</v>
      </c>
      <c r="R109" s="13"/>
      <c r="S109" s="13"/>
      <c r="T109" s="9"/>
      <c r="U109" s="9"/>
    </row>
    <row r="110" spans="2:21" ht="15.75" x14ac:dyDescent="0.25">
      <c r="B110" s="40"/>
      <c r="C110" s="108" t="s">
        <v>28</v>
      </c>
      <c r="D110" s="101">
        <v>436</v>
      </c>
      <c r="E110" s="84"/>
      <c r="F110" s="83"/>
      <c r="G110" s="83"/>
      <c r="H110" s="83"/>
      <c r="I110" s="83"/>
      <c r="J110" s="83"/>
      <c r="K110" s="83"/>
      <c r="L110" s="83"/>
      <c r="M110" s="83"/>
      <c r="N110" s="95"/>
      <c r="O110" s="98">
        <f t="shared" si="6"/>
        <v>436</v>
      </c>
      <c r="P110" s="90" t="s">
        <v>28</v>
      </c>
      <c r="R110" s="9"/>
      <c r="S110" s="9"/>
      <c r="T110" s="9"/>
      <c r="U110" s="9"/>
    </row>
    <row r="111" spans="2:21" ht="15.75" x14ac:dyDescent="0.25">
      <c r="B111" s="40"/>
      <c r="C111" s="108" t="s">
        <v>29</v>
      </c>
      <c r="D111" s="101">
        <v>429</v>
      </c>
      <c r="E111" s="84"/>
      <c r="F111" s="83"/>
      <c r="G111" s="83"/>
      <c r="H111" s="83"/>
      <c r="I111" s="83"/>
      <c r="J111" s="83"/>
      <c r="K111" s="83"/>
      <c r="L111" s="83"/>
      <c r="M111" s="83"/>
      <c r="N111" s="95"/>
      <c r="O111" s="98">
        <f t="shared" si="6"/>
        <v>429</v>
      </c>
      <c r="P111" s="90" t="s">
        <v>29</v>
      </c>
      <c r="R111" s="13"/>
      <c r="S111" s="13"/>
      <c r="T111" s="9"/>
      <c r="U111" s="9"/>
    </row>
    <row r="112" spans="2:21" ht="15.75" x14ac:dyDescent="0.25">
      <c r="B112" s="40"/>
      <c r="C112" s="108" t="s">
        <v>60</v>
      </c>
      <c r="D112" s="101">
        <v>398</v>
      </c>
      <c r="E112" s="84"/>
      <c r="F112" s="83"/>
      <c r="G112" s="83"/>
      <c r="H112" s="83"/>
      <c r="I112" s="83"/>
      <c r="J112" s="83"/>
      <c r="K112" s="83"/>
      <c r="L112" s="83"/>
      <c r="M112" s="83"/>
      <c r="N112" s="95"/>
      <c r="O112" s="98">
        <f t="shared" si="6"/>
        <v>398</v>
      </c>
      <c r="P112" s="90" t="s">
        <v>60</v>
      </c>
      <c r="R112" s="13"/>
      <c r="S112" s="13"/>
      <c r="T112" s="9"/>
      <c r="U112" s="9"/>
    </row>
    <row r="113" spans="2:16" ht="15.75" x14ac:dyDescent="0.25">
      <c r="B113" s="40"/>
      <c r="C113" s="109" t="s">
        <v>69</v>
      </c>
      <c r="D113" s="102">
        <v>0</v>
      </c>
      <c r="E113" s="84"/>
      <c r="F113" s="82"/>
      <c r="G113" s="82"/>
      <c r="H113" s="82"/>
      <c r="I113" s="82"/>
      <c r="J113" s="82"/>
      <c r="K113" s="82"/>
      <c r="L113" s="82"/>
      <c r="M113" s="82"/>
      <c r="N113" s="96"/>
      <c r="O113" s="98">
        <f t="shared" si="6"/>
        <v>0</v>
      </c>
      <c r="P113" s="90" t="s">
        <v>69</v>
      </c>
    </row>
    <row r="114" spans="2:16" ht="15.75" x14ac:dyDescent="0.25">
      <c r="B114" s="40"/>
      <c r="C114" s="109" t="s">
        <v>79</v>
      </c>
      <c r="D114" s="102">
        <v>0</v>
      </c>
      <c r="E114" s="84"/>
      <c r="F114" s="82"/>
      <c r="G114" s="82"/>
      <c r="H114" s="82"/>
      <c r="I114" s="82"/>
      <c r="J114" s="82"/>
      <c r="K114" s="82"/>
      <c r="L114" s="82"/>
      <c r="M114" s="82"/>
      <c r="N114" s="96"/>
      <c r="O114" s="98">
        <f t="shared" si="6"/>
        <v>0</v>
      </c>
      <c r="P114" s="90" t="s">
        <v>79</v>
      </c>
    </row>
    <row r="115" spans="2:16" ht="15.75" x14ac:dyDescent="0.25">
      <c r="B115" s="40"/>
      <c r="C115" s="108" t="s">
        <v>30</v>
      </c>
      <c r="D115" s="101">
        <v>0</v>
      </c>
      <c r="E115" s="84"/>
      <c r="F115" s="83"/>
      <c r="G115" s="83"/>
      <c r="H115" s="83"/>
      <c r="I115" s="83"/>
      <c r="J115" s="83"/>
      <c r="K115" s="83"/>
      <c r="L115" s="83"/>
      <c r="M115" s="83"/>
      <c r="N115" s="95"/>
      <c r="O115" s="98">
        <f t="shared" si="6"/>
        <v>0</v>
      </c>
      <c r="P115" s="90" t="s">
        <v>30</v>
      </c>
    </row>
    <row r="116" spans="2:16" ht="15.75" x14ac:dyDescent="0.25">
      <c r="B116" s="40"/>
      <c r="C116" s="109" t="s">
        <v>106</v>
      </c>
      <c r="D116" s="102">
        <v>0</v>
      </c>
      <c r="E116" s="84"/>
      <c r="F116" s="82"/>
      <c r="G116" s="82"/>
      <c r="H116" s="82"/>
      <c r="I116" s="82"/>
      <c r="J116" s="82"/>
      <c r="K116" s="82"/>
      <c r="L116" s="82"/>
      <c r="M116" s="82"/>
      <c r="N116" s="96"/>
      <c r="O116" s="98">
        <f t="shared" si="6"/>
        <v>0</v>
      </c>
      <c r="P116" s="90" t="s">
        <v>106</v>
      </c>
    </row>
    <row r="117" spans="2:16" ht="15.75" x14ac:dyDescent="0.25">
      <c r="B117" s="40"/>
      <c r="C117" s="109" t="s">
        <v>107</v>
      </c>
      <c r="D117" s="102">
        <v>0</v>
      </c>
      <c r="E117" s="84"/>
      <c r="F117" s="82"/>
      <c r="G117" s="82"/>
      <c r="H117" s="82"/>
      <c r="I117" s="82"/>
      <c r="J117" s="82"/>
      <c r="K117" s="82"/>
      <c r="L117" s="82"/>
      <c r="M117" s="82"/>
      <c r="N117" s="96"/>
      <c r="O117" s="98">
        <f t="shared" si="6"/>
        <v>0</v>
      </c>
      <c r="P117" s="90" t="s">
        <v>107</v>
      </c>
    </row>
    <row r="118" spans="2:16" ht="15.75" x14ac:dyDescent="0.25">
      <c r="B118" s="40"/>
      <c r="C118" s="203"/>
      <c r="D118" s="204"/>
      <c r="E118" s="205"/>
      <c r="F118" s="206"/>
      <c r="G118" s="206"/>
      <c r="H118" s="206"/>
      <c r="I118" s="206"/>
      <c r="J118" s="206"/>
      <c r="K118" s="206"/>
      <c r="L118" s="206"/>
      <c r="M118" s="206"/>
      <c r="N118" s="207"/>
      <c r="O118" s="208"/>
      <c r="P118" s="90"/>
    </row>
    <row r="119" spans="2:16" ht="15.75" x14ac:dyDescent="0.25">
      <c r="B119" s="36"/>
      <c r="C119" s="149"/>
      <c r="D119" s="150"/>
      <c r="E119" s="151"/>
      <c r="F119" s="152"/>
      <c r="G119" s="152"/>
      <c r="H119" s="152"/>
      <c r="I119" s="152"/>
      <c r="J119" s="152"/>
      <c r="K119" s="152"/>
      <c r="L119" s="152"/>
      <c r="M119" s="152"/>
      <c r="N119" s="153"/>
      <c r="O119" s="154"/>
      <c r="P119" s="90"/>
    </row>
    <row r="120" spans="2:16" ht="15.75" x14ac:dyDescent="0.25">
      <c r="B120" s="42" t="s">
        <v>10</v>
      </c>
      <c r="C120" s="144" t="s">
        <v>35</v>
      </c>
      <c r="D120" s="145">
        <v>392</v>
      </c>
      <c r="E120" s="91">
        <v>454</v>
      </c>
      <c r="F120" s="146"/>
      <c r="G120" s="146"/>
      <c r="H120" s="146"/>
      <c r="I120" s="146"/>
      <c r="J120" s="146"/>
      <c r="K120" s="146"/>
      <c r="L120" s="146"/>
      <c r="M120" s="146"/>
      <c r="N120" s="147"/>
      <c r="O120" s="148">
        <f>AVERAGE(D120:N120)</f>
        <v>423</v>
      </c>
      <c r="P120" s="90" t="s">
        <v>35</v>
      </c>
    </row>
    <row r="121" spans="2:16" ht="15.75" x14ac:dyDescent="0.25">
      <c r="B121" s="40"/>
      <c r="C121" s="108" t="s">
        <v>36</v>
      </c>
      <c r="D121" s="101">
        <v>403</v>
      </c>
      <c r="E121" s="84"/>
      <c r="F121" s="83"/>
      <c r="G121" s="83"/>
      <c r="H121" s="83"/>
      <c r="I121" s="83"/>
      <c r="J121" s="83"/>
      <c r="K121" s="83"/>
      <c r="L121" s="83"/>
      <c r="M121" s="83"/>
      <c r="N121" s="95"/>
      <c r="O121" s="98">
        <f>AVERAGE(D121:N121)</f>
        <v>403</v>
      </c>
      <c r="P121" s="90" t="s">
        <v>36</v>
      </c>
    </row>
    <row r="122" spans="2:16" ht="15.75" x14ac:dyDescent="0.25">
      <c r="B122" s="40"/>
      <c r="C122" s="109" t="s">
        <v>112</v>
      </c>
      <c r="D122" s="102">
        <v>304</v>
      </c>
      <c r="E122" s="84"/>
      <c r="F122" s="82"/>
      <c r="G122" s="82"/>
      <c r="H122" s="82"/>
      <c r="I122" s="82"/>
      <c r="J122" s="82"/>
      <c r="K122" s="82"/>
      <c r="L122" s="82"/>
      <c r="M122" s="82"/>
      <c r="N122" s="96"/>
      <c r="O122" s="98">
        <f>AVERAGE(D122:N122)</f>
        <v>304</v>
      </c>
      <c r="P122" s="90" t="s">
        <v>112</v>
      </c>
    </row>
    <row r="123" spans="2:16" ht="15.75" x14ac:dyDescent="0.25">
      <c r="B123" s="39"/>
      <c r="C123" s="109" t="s">
        <v>56</v>
      </c>
      <c r="D123" s="102">
        <v>0</v>
      </c>
      <c r="E123" s="84"/>
      <c r="F123" s="82"/>
      <c r="G123" s="82"/>
      <c r="H123" s="82"/>
      <c r="I123" s="82"/>
      <c r="J123" s="82"/>
      <c r="K123" s="82"/>
      <c r="L123" s="82"/>
      <c r="M123" s="82"/>
      <c r="N123" s="96"/>
      <c r="O123" s="98">
        <f>AVERAGE(D123:N123)</f>
        <v>0</v>
      </c>
      <c r="P123" s="90" t="s">
        <v>56</v>
      </c>
    </row>
    <row r="124" spans="2:16" ht="15.75" x14ac:dyDescent="0.25">
      <c r="B124" s="39"/>
      <c r="C124" s="109" t="s">
        <v>38</v>
      </c>
      <c r="D124" s="102">
        <v>0</v>
      </c>
      <c r="E124" s="84"/>
      <c r="F124" s="82"/>
      <c r="G124" s="82"/>
      <c r="H124" s="82"/>
      <c r="I124" s="82"/>
      <c r="J124" s="82"/>
      <c r="K124" s="82"/>
      <c r="L124" s="82"/>
      <c r="M124" s="82"/>
      <c r="N124" s="96"/>
      <c r="O124" s="98">
        <f>AVERAGE(D124:N124)</f>
        <v>0</v>
      </c>
      <c r="P124" s="90" t="s">
        <v>38</v>
      </c>
    </row>
    <row r="125" spans="2:16" ht="15.75" x14ac:dyDescent="0.25">
      <c r="B125" s="39"/>
      <c r="C125" s="109" t="s">
        <v>55</v>
      </c>
      <c r="D125" s="102">
        <v>0</v>
      </c>
      <c r="E125" s="84"/>
      <c r="F125" s="82"/>
      <c r="G125" s="82"/>
      <c r="H125" s="82"/>
      <c r="I125" s="82"/>
      <c r="J125" s="82"/>
      <c r="K125" s="82"/>
      <c r="L125" s="82"/>
      <c r="M125" s="82"/>
      <c r="N125" s="96"/>
      <c r="O125" s="98">
        <f>AVERAGE(D125:N125)</f>
        <v>0</v>
      </c>
      <c r="P125" s="90" t="s">
        <v>55</v>
      </c>
    </row>
    <row r="126" spans="2:16" ht="15.75" x14ac:dyDescent="0.25">
      <c r="B126" s="39"/>
      <c r="C126" s="108" t="s">
        <v>37</v>
      </c>
      <c r="D126" s="101">
        <v>0</v>
      </c>
      <c r="E126" s="84"/>
      <c r="F126" s="83"/>
      <c r="G126" s="83"/>
      <c r="H126" s="83"/>
      <c r="I126" s="83"/>
      <c r="J126" s="83"/>
      <c r="K126" s="83"/>
      <c r="L126" s="83"/>
      <c r="M126" s="83"/>
      <c r="N126" s="95"/>
      <c r="O126" s="98">
        <f>AVERAGE(D126:N126)</f>
        <v>0</v>
      </c>
      <c r="P126" s="90" t="s">
        <v>37</v>
      </c>
    </row>
    <row r="127" spans="2:16" ht="15.75" x14ac:dyDescent="0.25">
      <c r="B127" s="39"/>
      <c r="C127" s="203" t="s">
        <v>108</v>
      </c>
      <c r="D127" s="204">
        <v>0</v>
      </c>
      <c r="E127" s="205"/>
      <c r="F127" s="206"/>
      <c r="G127" s="206"/>
      <c r="H127" s="206"/>
      <c r="I127" s="206"/>
      <c r="J127" s="206"/>
      <c r="K127" s="206"/>
      <c r="L127" s="206"/>
      <c r="M127" s="206"/>
      <c r="N127" s="207"/>
      <c r="O127" s="98">
        <f>AVERAGE(D127:N127)</f>
        <v>0</v>
      </c>
      <c r="P127" s="90" t="s">
        <v>108</v>
      </c>
    </row>
    <row r="128" spans="2:16" ht="15.75" x14ac:dyDescent="0.25">
      <c r="B128" s="39"/>
      <c r="C128" s="203" t="s">
        <v>109</v>
      </c>
      <c r="D128" s="204">
        <v>0</v>
      </c>
      <c r="E128" s="205"/>
      <c r="F128" s="206"/>
      <c r="G128" s="206"/>
      <c r="H128" s="206"/>
      <c r="I128" s="206"/>
      <c r="J128" s="206"/>
      <c r="K128" s="206"/>
      <c r="L128" s="206"/>
      <c r="M128" s="206"/>
      <c r="N128" s="207"/>
      <c r="O128" s="98">
        <f>AVERAGE(D128:N128)</f>
        <v>0</v>
      </c>
      <c r="P128" s="90" t="s">
        <v>109</v>
      </c>
    </row>
    <row r="129" spans="2:16" ht="15.75" x14ac:dyDescent="0.25">
      <c r="B129" s="39"/>
      <c r="C129" s="203" t="s">
        <v>110</v>
      </c>
      <c r="D129" s="204">
        <v>0</v>
      </c>
      <c r="E129" s="205"/>
      <c r="F129" s="206"/>
      <c r="G129" s="206"/>
      <c r="H129" s="206"/>
      <c r="I129" s="206"/>
      <c r="J129" s="206"/>
      <c r="K129" s="206"/>
      <c r="L129" s="206"/>
      <c r="M129" s="206"/>
      <c r="N129" s="207"/>
      <c r="O129" s="98">
        <f>AVERAGE(D129:N129)</f>
        <v>0</v>
      </c>
      <c r="P129" s="90" t="s">
        <v>110</v>
      </c>
    </row>
    <row r="130" spans="2:16" ht="15.75" x14ac:dyDescent="0.25">
      <c r="B130" s="39"/>
      <c r="C130" s="203" t="s">
        <v>111</v>
      </c>
      <c r="D130" s="204">
        <v>0</v>
      </c>
      <c r="E130" s="205"/>
      <c r="F130" s="206"/>
      <c r="G130" s="206"/>
      <c r="H130" s="206"/>
      <c r="I130" s="206"/>
      <c r="J130" s="206"/>
      <c r="K130" s="206"/>
      <c r="L130" s="206"/>
      <c r="M130" s="206"/>
      <c r="N130" s="207"/>
      <c r="O130" s="98">
        <f>AVERAGE(D130:N130)</f>
        <v>0</v>
      </c>
      <c r="P130" s="90" t="s">
        <v>111</v>
      </c>
    </row>
    <row r="131" spans="2:16" ht="15.75" x14ac:dyDescent="0.25">
      <c r="B131" s="39"/>
      <c r="C131" s="203"/>
      <c r="D131" s="204"/>
      <c r="E131" s="205"/>
      <c r="F131" s="206"/>
      <c r="G131" s="206"/>
      <c r="H131" s="206"/>
      <c r="I131" s="206"/>
      <c r="J131" s="206"/>
      <c r="K131" s="206"/>
      <c r="L131" s="206"/>
      <c r="M131" s="206"/>
      <c r="N131" s="207"/>
      <c r="O131" s="208"/>
      <c r="P131" s="90"/>
    </row>
    <row r="132" spans="2:16" ht="15.75" x14ac:dyDescent="0.25">
      <c r="B132" s="37"/>
      <c r="C132" s="149"/>
      <c r="D132" s="150"/>
      <c r="E132" s="151"/>
      <c r="F132" s="152"/>
      <c r="G132" s="152"/>
      <c r="H132" s="152"/>
      <c r="I132" s="152"/>
      <c r="J132" s="152"/>
      <c r="K132" s="152"/>
      <c r="L132" s="152"/>
      <c r="M132" s="152"/>
      <c r="N132" s="153"/>
      <c r="O132" s="154"/>
      <c r="P132" s="90"/>
    </row>
  </sheetData>
  <sortState xmlns:xlrd2="http://schemas.microsoft.com/office/spreadsheetml/2017/richdata2" ref="C120:P131">
    <sortCondition descending="1" ref="O120:O13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Zápasy</vt:lpstr>
      <vt:lpstr>Tabuľka zápasov</vt:lpstr>
      <vt:lpstr>Jednotlivci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Kaušitz</dc:creator>
  <cp:lastModifiedBy>Ján Kaušitz</cp:lastModifiedBy>
  <cp:lastPrinted>2025-05-23T11:02:31Z</cp:lastPrinted>
  <dcterms:created xsi:type="dcterms:W3CDTF">2025-05-05T18:46:34Z</dcterms:created>
  <dcterms:modified xsi:type="dcterms:W3CDTF">2026-04-24T18:32:38Z</dcterms:modified>
</cp:coreProperties>
</file>